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defaultThemeVersion="124226"/>
  <xr:revisionPtr revIDLastSave="0" documentId="8_{53B90DAE-DBFB-4300-B435-4A7D258E6EB3}" xr6:coauthVersionLast="31" xr6:coauthVersionMax="31" xr10:uidLastSave="{00000000-0000-0000-0000-000000000000}"/>
  <bookViews>
    <workbookView xWindow="0" yWindow="0" windowWidth="28800" windowHeight="10830" xr2:uid="{00000000-000D-0000-FFFF-FFFF00000000}"/>
  </bookViews>
  <sheets>
    <sheet name="①研究経費の内訳" sheetId="6" r:id="rId1"/>
    <sheet name="入力例" sheetId="9" r:id="rId2"/>
  </sheets>
  <definedNames>
    <definedName name="_xlnm.Print_Area" localSheetId="0">①研究経費の内訳!$A$1:$I$51</definedName>
    <definedName name="_xlnm.Print_Area" localSheetId="1">入力例!$A$1:$H$41</definedName>
  </definedNames>
  <calcPr calcId="179017"/>
</workbook>
</file>

<file path=xl/calcChain.xml><?xml version="1.0" encoding="utf-8"?>
<calcChain xmlns="http://schemas.openxmlformats.org/spreadsheetml/2006/main">
  <c r="C9" i="6" l="1"/>
  <c r="H14" i="9" l="1"/>
  <c r="B6" i="9" l="1"/>
  <c r="C49" i="6"/>
  <c r="C48" i="6"/>
  <c r="C47" i="6"/>
  <c r="C46" i="6"/>
  <c r="C44" i="6"/>
  <c r="H6" i="9" l="1"/>
  <c r="H7" i="9"/>
  <c r="H10" i="9"/>
  <c r="H11" i="9"/>
  <c r="B10" i="9" s="1"/>
  <c r="H12" i="9"/>
  <c r="H15" i="9"/>
  <c r="H16" i="9"/>
  <c r="H17" i="9"/>
  <c r="H18" i="9"/>
  <c r="H19" i="9"/>
  <c r="H20" i="9"/>
  <c r="H21" i="9"/>
  <c r="H22" i="9"/>
  <c r="H23" i="9"/>
  <c r="B23" i="9" s="1"/>
  <c r="H24" i="9"/>
  <c r="B24" i="9" s="1"/>
  <c r="H25" i="9"/>
  <c r="B25" i="9" s="1"/>
  <c r="H26" i="9"/>
  <c r="B26" i="9" s="1"/>
  <c r="D27" i="9"/>
  <c r="H27" i="9" s="1"/>
  <c r="H28" i="9"/>
  <c r="H29" i="9"/>
  <c r="H30" i="9"/>
  <c r="H31" i="9"/>
  <c r="H32" i="9"/>
  <c r="H33" i="9"/>
  <c r="H34" i="9"/>
  <c r="H37" i="9"/>
  <c r="B31" i="9" l="1"/>
  <c r="B27" i="9"/>
  <c r="B13" i="9"/>
  <c r="B35" i="9" s="1"/>
  <c r="B18" i="9"/>
  <c r="I27" i="6"/>
  <c r="B36" i="9" l="1"/>
  <c r="B38" i="9" s="1"/>
  <c r="I17" i="6"/>
  <c r="I18" i="6"/>
  <c r="I14" i="6"/>
  <c r="B39" i="9" l="1"/>
  <c r="B40" i="9" s="1"/>
  <c r="I22" i="6"/>
  <c r="I13" i="6"/>
  <c r="I12" i="6"/>
  <c r="I15" i="6"/>
  <c r="I40" i="6" l="1"/>
  <c r="I41" i="6"/>
  <c r="I42" i="6"/>
  <c r="I39" i="6"/>
  <c r="I43" i="6"/>
  <c r="I33" i="6"/>
  <c r="C33" i="6" s="1"/>
  <c r="I19" i="6"/>
  <c r="I20" i="6"/>
  <c r="I23" i="6"/>
  <c r="I24" i="6"/>
  <c r="I25" i="6"/>
  <c r="I26" i="6"/>
  <c r="I16" i="6"/>
  <c r="I38" i="6"/>
  <c r="I37" i="6"/>
  <c r="I36" i="6"/>
  <c r="C36" i="6" s="1"/>
  <c r="I35" i="6"/>
  <c r="C35" i="6" s="1"/>
  <c r="I34" i="6"/>
  <c r="C34" i="6" s="1"/>
  <c r="I32" i="6"/>
  <c r="I31" i="6"/>
  <c r="I30" i="6"/>
  <c r="I29" i="6"/>
  <c r="I28" i="6"/>
  <c r="I21" i="6"/>
  <c r="I11" i="6"/>
  <c r="C11" i="6" l="1"/>
  <c r="C21" i="6"/>
  <c r="C39" i="6"/>
  <c r="C37" i="6"/>
  <c r="C16" i="6"/>
  <c r="C28" i="6"/>
  <c r="B4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36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一般管理費率が10%でない場合は一般管理費率を変更して下さい。</t>
        </r>
      </text>
    </comment>
  </commentList>
</comments>
</file>

<file path=xl/sharedStrings.xml><?xml version="1.0" encoding="utf-8"?>
<sst xmlns="http://schemas.openxmlformats.org/spreadsheetml/2006/main" count="208" uniqueCount="69">
  <si>
    <t>×</t>
  </si>
  <si>
    <t>=</t>
    <phoneticPr fontId="15"/>
  </si>
  <si>
    <t>×</t>
    <phoneticPr fontId="15"/>
  </si>
  <si>
    <t>旅費</t>
    <rPh sb="0" eb="2">
      <t>リョヒ</t>
    </rPh>
    <phoneticPr fontId="15"/>
  </si>
  <si>
    <t>消耗品費</t>
    <rPh sb="0" eb="3">
      <t>ショウモウヒン</t>
    </rPh>
    <rPh sb="3" eb="4">
      <t>ヒ</t>
    </rPh>
    <phoneticPr fontId="15"/>
  </si>
  <si>
    <t>印刷製本費</t>
    <rPh sb="0" eb="2">
      <t>インサツ</t>
    </rPh>
    <rPh sb="2" eb="4">
      <t>セイホン</t>
    </rPh>
    <rPh sb="4" eb="5">
      <t>ヒ</t>
    </rPh>
    <phoneticPr fontId="15"/>
  </si>
  <si>
    <t>通信運搬費</t>
  </si>
  <si>
    <t>会議費</t>
  </si>
  <si>
    <t>単位：（円）</t>
    <phoneticPr fontId="15"/>
  </si>
  <si>
    <t>=</t>
    <phoneticPr fontId="15"/>
  </si>
  <si>
    <t>×</t>
    <phoneticPr fontId="1"/>
  </si>
  <si>
    <t>=</t>
    <phoneticPr fontId="1"/>
  </si>
  <si>
    <t>外注費</t>
    <phoneticPr fontId="15"/>
  </si>
  <si>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1"/>
  </si>
  <si>
    <t>人件費</t>
    <rPh sb="0" eb="3">
      <t>ジンケンヒ</t>
    </rPh>
    <phoneticPr fontId="1"/>
  </si>
  <si>
    <t>合　 　計</t>
    <rPh sb="0" eb="1">
      <t>ゴウ</t>
    </rPh>
    <rPh sb="4" eb="5">
      <t>ケイ</t>
    </rPh>
    <phoneticPr fontId="11"/>
  </si>
  <si>
    <t>積　　　算　　　内　　　訳　（項目、積算根拠、単価等）</t>
    <rPh sb="0" eb="5">
      <t>セキサン</t>
    </rPh>
    <rPh sb="8" eb="9">
      <t>ナイ</t>
    </rPh>
    <rPh sb="12" eb="13">
      <t>ヤク</t>
    </rPh>
    <rPh sb="15" eb="17">
      <t>コウモク</t>
    </rPh>
    <rPh sb="18" eb="20">
      <t>セキサン</t>
    </rPh>
    <rPh sb="20" eb="22">
      <t>コンキョ</t>
    </rPh>
    <rPh sb="23" eb="26">
      <t>タンカナド</t>
    </rPh>
    <phoneticPr fontId="11"/>
  </si>
  <si>
    <t>　　宿泊費</t>
    <rPh sb="2" eb="5">
      <t>シュクハクヒ</t>
    </rPh>
    <phoneticPr fontId="1"/>
  </si>
  <si>
    <t>研　究　経　費</t>
    <rPh sb="0" eb="1">
      <t>ケン</t>
    </rPh>
    <rPh sb="2" eb="3">
      <t>キワム</t>
    </rPh>
    <rPh sb="4" eb="5">
      <t>ケイ</t>
    </rPh>
    <rPh sb="6" eb="7">
      <t>ヒ</t>
    </rPh>
    <phoneticPr fontId="1"/>
  </si>
  <si>
    <t>※入力に際しての注意事項</t>
    <rPh sb="1" eb="3">
      <t>ニュウリョク</t>
    </rPh>
    <rPh sb="4" eb="5">
      <t>サイ</t>
    </rPh>
    <rPh sb="8" eb="10">
      <t>チュウイ</t>
    </rPh>
    <rPh sb="10" eb="12">
      <t>ジコウ</t>
    </rPh>
    <phoneticPr fontId="1"/>
  </si>
  <si>
    <t>行が足りない場合は挿入して追加入力して下さい。
また、費目合計金額セルの計算範囲が合っているかご確認下さい。</t>
    <rPh sb="0" eb="1">
      <t>ギョウ</t>
    </rPh>
    <rPh sb="2" eb="3">
      <t>タ</t>
    </rPh>
    <rPh sb="6" eb="8">
      <t>バアイ</t>
    </rPh>
    <rPh sb="9" eb="11">
      <t>ソウニュウ</t>
    </rPh>
    <rPh sb="13" eb="15">
      <t>ツイカ</t>
    </rPh>
    <rPh sb="15" eb="17">
      <t>ニュウリョク</t>
    </rPh>
    <rPh sb="19" eb="20">
      <t>クダ</t>
    </rPh>
    <rPh sb="27" eb="29">
      <t>ヒモク</t>
    </rPh>
    <rPh sb="29" eb="31">
      <t>ゴウケイ</t>
    </rPh>
    <rPh sb="31" eb="33">
      <t>キンガク</t>
    </rPh>
    <rPh sb="36" eb="38">
      <t>ケイサン</t>
    </rPh>
    <rPh sb="38" eb="40">
      <t>ハンイ</t>
    </rPh>
    <rPh sb="41" eb="42">
      <t>ア</t>
    </rPh>
    <rPh sb="48" eb="50">
      <t>カクニン</t>
    </rPh>
    <rPh sb="50" eb="51">
      <t>クダ</t>
    </rPh>
    <phoneticPr fontId="1"/>
  </si>
  <si>
    <t>研究経費の内訳入力例</t>
    <rPh sb="0" eb="2">
      <t>ケンキュウ</t>
    </rPh>
    <rPh sb="2" eb="3">
      <t>ケイ</t>
    </rPh>
    <rPh sb="3" eb="4">
      <t>ヒ</t>
    </rPh>
    <rPh sb="5" eb="7">
      <t>ウチワケ</t>
    </rPh>
    <rPh sb="7" eb="9">
      <t>ニュウリョク</t>
    </rPh>
    <rPh sb="9" eb="10">
      <t>レイ</t>
    </rPh>
    <phoneticPr fontId="1"/>
  </si>
  <si>
    <t>謝金</t>
    <rPh sb="0" eb="2">
      <t>シャキン</t>
    </rPh>
    <phoneticPr fontId="15"/>
  </si>
  <si>
    <t>光熱水料</t>
    <rPh sb="0" eb="2">
      <t>コウネツ</t>
    </rPh>
    <rPh sb="2" eb="3">
      <t>スイ</t>
    </rPh>
    <rPh sb="3" eb="4">
      <t>リョウ</t>
    </rPh>
    <phoneticPr fontId="1"/>
  </si>
  <si>
    <t>その他（諸経費）</t>
    <rPh sb="2" eb="3">
      <t>タ</t>
    </rPh>
    <rPh sb="4" eb="7">
      <t>ショケイヒ</t>
    </rPh>
    <phoneticPr fontId="1"/>
  </si>
  <si>
    <t>再委託費・共同実施費</t>
    <rPh sb="0" eb="1">
      <t>サイ</t>
    </rPh>
    <rPh sb="1" eb="3">
      <t>イタク</t>
    </rPh>
    <rPh sb="3" eb="4">
      <t>ヒ</t>
    </rPh>
    <rPh sb="5" eb="7">
      <t>キョウドウ</t>
    </rPh>
    <rPh sb="7" eb="9">
      <t>ジッシ</t>
    </rPh>
    <rPh sb="9" eb="10">
      <t>ヒ</t>
    </rPh>
    <phoneticPr fontId="1"/>
  </si>
  <si>
    <t>一般管理費</t>
    <rPh sb="0" eb="2">
      <t>イッパン</t>
    </rPh>
    <rPh sb="2" eb="5">
      <t>カンリヒ</t>
    </rPh>
    <phoneticPr fontId="11"/>
  </si>
  <si>
    <t>研究項目名：</t>
    <rPh sb="0" eb="1">
      <t>ケン</t>
    </rPh>
    <rPh sb="1" eb="2">
      <t>キワム</t>
    </rPh>
    <rPh sb="2" eb="3">
      <t>コウ</t>
    </rPh>
    <rPh sb="3" eb="4">
      <t>メ</t>
    </rPh>
    <rPh sb="4" eb="5">
      <t>メイ</t>
    </rPh>
    <phoneticPr fontId="1"/>
  </si>
  <si>
    <t>研究件名：</t>
    <rPh sb="0" eb="1">
      <t>ケン</t>
    </rPh>
    <rPh sb="1" eb="2">
      <t>キワム</t>
    </rPh>
    <rPh sb="2" eb="3">
      <t>ケン</t>
    </rPh>
    <rPh sb="3" eb="4">
      <t>メイ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</si>
  <si>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9">
      <t>ショウヒ</t>
    </rPh>
    <rPh sb="9" eb="10">
      <t>ゼイ</t>
    </rPh>
    <phoneticPr fontId="11"/>
  </si>
  <si>
    <t>Ⅰ</t>
    <phoneticPr fontId="1"/>
  </si>
  <si>
    <t>Ⅱ</t>
    <phoneticPr fontId="1"/>
  </si>
  <si>
    <t>Ⅲ</t>
    <phoneticPr fontId="1"/>
  </si>
  <si>
    <t>Ⅳ</t>
    <phoneticPr fontId="1"/>
  </si>
  <si>
    <t>金　額
（税抜）</t>
    <rPh sb="0" eb="1">
      <t>キン</t>
    </rPh>
    <rPh sb="2" eb="3">
      <t>ガク</t>
    </rPh>
    <rPh sb="5" eb="6">
      <t>ゼイ</t>
    </rPh>
    <rPh sb="6" eb="7">
      <t>ヌ</t>
    </rPh>
    <phoneticPr fontId="11"/>
  </si>
  <si>
    <t>合　 　計（税込）</t>
    <rPh sb="0" eb="1">
      <t>ゴウ</t>
    </rPh>
    <rPh sb="4" eb="5">
      <t>ケイ</t>
    </rPh>
    <rPh sb="6" eb="8">
      <t>ゼイコミ</t>
    </rPh>
    <phoneticPr fontId="11"/>
  </si>
  <si>
    <t>(Ⅰ：人件費＋Ⅱ：事業費＋Ⅲ：再委託費・共同実施費＋Ⅳ：一般管理費)×8％</t>
    <rPh sb="3" eb="6">
      <t>ジンケンヒ</t>
    </rPh>
    <rPh sb="9" eb="11">
      <t>ジギョウ</t>
    </rPh>
    <rPh sb="15" eb="18">
      <t>サイイタク</t>
    </rPh>
    <rPh sb="18" eb="19">
      <t>ヒ</t>
    </rPh>
    <rPh sb="20" eb="22">
      <t>キョウドウ</t>
    </rPh>
    <rPh sb="22" eb="24">
      <t>ジッシ</t>
    </rPh>
    <rPh sb="24" eb="25">
      <t>ヒ</t>
    </rPh>
    <rPh sb="28" eb="30">
      <t>イッパン</t>
    </rPh>
    <rPh sb="30" eb="33">
      <t>カンリヒ</t>
    </rPh>
    <phoneticPr fontId="15"/>
  </si>
  <si>
    <t>(Ⅰ：人件費＋Ⅱ：事業費)×一般管理費率（10％上限）</t>
    <rPh sb="3" eb="6">
      <t>ジンケンヒ</t>
    </rPh>
    <rPh sb="9" eb="11">
      <t>ジギョウ</t>
    </rPh>
    <rPh sb="11" eb="12">
      <t>ヒ</t>
    </rPh>
    <rPh sb="14" eb="16">
      <t>イッパン</t>
    </rPh>
    <rPh sb="16" eb="19">
      <t>カンリヒ</t>
    </rPh>
    <rPh sb="19" eb="20">
      <t>リツ</t>
    </rPh>
    <rPh sb="24" eb="26">
      <t>ジョウゲン</t>
    </rPh>
    <phoneticPr fontId="15"/>
  </si>
  <si>
    <t>※人件費は他の経費へ流用はできるが、他の経費から流用することはできない。</t>
    <rPh sb="1" eb="4">
      <t>ジンケンヒ</t>
    </rPh>
    <rPh sb="5" eb="6">
      <t>タ</t>
    </rPh>
    <rPh sb="7" eb="8">
      <t>ケイ</t>
    </rPh>
    <rPh sb="8" eb="9">
      <t>ヒ</t>
    </rPh>
    <rPh sb="10" eb="12">
      <t>リュウヨウ</t>
    </rPh>
    <rPh sb="18" eb="19">
      <t>タ</t>
    </rPh>
    <rPh sb="20" eb="22">
      <t>ケイヒ</t>
    </rPh>
    <rPh sb="24" eb="26">
      <t>リュウヨウ</t>
    </rPh>
    <phoneticPr fontId="1"/>
  </si>
  <si>
    <t>円（税込）</t>
    <rPh sb="0" eb="1">
      <t>エン</t>
    </rPh>
    <rPh sb="2" eb="4">
      <t>ゼイコミ</t>
    </rPh>
    <phoneticPr fontId="1"/>
  </si>
  <si>
    <t>（事業費計）</t>
    <rPh sb="1" eb="4">
      <t>ジギョウヒ</t>
    </rPh>
    <rPh sb="4" eb="5">
      <t>ケイ</t>
    </rPh>
    <phoneticPr fontId="1"/>
  </si>
  <si>
    <t>小　　計（税抜）</t>
    <rPh sb="0" eb="1">
      <t>ショウ</t>
    </rPh>
    <rPh sb="3" eb="4">
      <t>ケイ</t>
    </rPh>
    <rPh sb="5" eb="7">
      <t>ゼイヌキ</t>
    </rPh>
    <phoneticPr fontId="1"/>
  </si>
  <si>
    <t>(人件費＋事業費＋再委託費・共同実施費＋一般管理費)×8%＝3,821,345×8%</t>
    <rPh sb="1" eb="2">
      <t>ジン</t>
    </rPh>
    <rPh sb="2" eb="3">
      <t>ケン</t>
    </rPh>
    <rPh sb="3" eb="4">
      <t>ヒ</t>
    </rPh>
    <rPh sb="5" eb="7">
      <t>ジギョウ</t>
    </rPh>
    <rPh sb="9" eb="12">
      <t>サイイタク</t>
    </rPh>
    <rPh sb="12" eb="13">
      <t>ヒ</t>
    </rPh>
    <rPh sb="14" eb="16">
      <t>キョウドウ</t>
    </rPh>
    <rPh sb="16" eb="18">
      <t>ジッシ</t>
    </rPh>
    <rPh sb="18" eb="19">
      <t>ヒ</t>
    </rPh>
    <rPh sb="20" eb="22">
      <t>イッパン</t>
    </rPh>
    <rPh sb="22" eb="25">
      <t>カンリヒ</t>
    </rPh>
    <phoneticPr fontId="15"/>
  </si>
  <si>
    <t>小　 　計</t>
    <rPh sb="0" eb="1">
      <t>ショウ</t>
    </rPh>
    <rPh sb="4" eb="5">
      <t>ケイ</t>
    </rPh>
    <phoneticPr fontId="11"/>
  </si>
  <si>
    <t>(人件費＋事業費)×一般管理費率（10%上限）＝3,473,950×10%</t>
    <rPh sb="1" eb="4">
      <t>ジンケンヒ</t>
    </rPh>
    <rPh sb="5" eb="8">
      <t>ジギョウヒ</t>
    </rPh>
    <rPh sb="10" eb="12">
      <t>イッパン</t>
    </rPh>
    <rPh sb="12" eb="15">
      <t>カンリヒ</t>
    </rPh>
    <rPh sb="15" eb="16">
      <t>リツ</t>
    </rPh>
    <rPh sb="20" eb="22">
      <t>ジョウゲン</t>
    </rPh>
    <phoneticPr fontId="15"/>
  </si>
  <si>
    <t>事業費合計</t>
    <rPh sb="0" eb="3">
      <t>ジギョウヒ</t>
    </rPh>
    <rPh sb="3" eb="5">
      <t>ゴウケイ</t>
    </rPh>
    <phoneticPr fontId="1"/>
  </si>
  <si>
    <t>分担研究なし</t>
    <rPh sb="0" eb="2">
      <t>ブンタン</t>
    </rPh>
    <rPh sb="2" eb="4">
      <t>ケンキュウ</t>
    </rPh>
    <phoneticPr fontId="1"/>
  </si>
  <si>
    <t>例）電気代
　　（5,250円/月）×3ヶ月</t>
    <rPh sb="0" eb="1">
      <t>レイ</t>
    </rPh>
    <rPh sb="2" eb="5">
      <t>デンキダイ</t>
    </rPh>
    <rPh sb="16" eb="17">
      <t>ツキ</t>
    </rPh>
    <rPh sb="21" eb="22">
      <t>ゲツ</t>
    </rPh>
    <phoneticPr fontId="15"/>
  </si>
  <si>
    <t>例）調査説明冊子の印刷製本</t>
    <rPh sb="0" eb="1">
      <t>レイ</t>
    </rPh>
    <rPh sb="2" eb="4">
      <t>チョウサ</t>
    </rPh>
    <rPh sb="4" eb="6">
      <t>セツメイ</t>
    </rPh>
    <rPh sb="6" eb="8">
      <t>サッシ</t>
    </rPh>
    <rPh sb="9" eb="11">
      <t>インサツ</t>
    </rPh>
    <rPh sb="11" eb="13">
      <t>セイホン</t>
    </rPh>
    <phoneticPr fontId="1"/>
  </si>
  <si>
    <t>例）記入用ペン　20箱</t>
    <rPh sb="0" eb="1">
      <t>レイ</t>
    </rPh>
    <rPh sb="2" eb="4">
      <t>キニュウ</t>
    </rPh>
    <rPh sb="4" eb="5">
      <t>ヨウ</t>
    </rPh>
    <rPh sb="10" eb="11">
      <t>ハコ</t>
    </rPh>
    <phoneticPr fontId="1"/>
  </si>
  <si>
    <t>例）印刷用インク　2個</t>
    <rPh sb="0" eb="1">
      <t>レイ</t>
    </rPh>
    <rPh sb="2" eb="4">
      <t>インサツ</t>
    </rPh>
    <rPh sb="4" eb="5">
      <t>ヨウ</t>
    </rPh>
    <rPh sb="10" eb="11">
      <t>コ</t>
    </rPh>
    <phoneticPr fontId="1"/>
  </si>
  <si>
    <t>例）調査票用紙（データの集計処理など）10箱</t>
    <rPh sb="0" eb="1">
      <t>レイ</t>
    </rPh>
    <rPh sb="2" eb="4">
      <t>チョウサ</t>
    </rPh>
    <rPh sb="4" eb="5">
      <t>ヒョウ</t>
    </rPh>
    <rPh sb="5" eb="7">
      <t>ヨウシ</t>
    </rPh>
    <rPh sb="12" eb="14">
      <t>シュウケイ</t>
    </rPh>
    <rPh sb="14" eb="16">
      <t>ショリ</t>
    </rPh>
    <rPh sb="21" eb="22">
      <t>ハコ</t>
    </rPh>
    <phoneticPr fontId="1"/>
  </si>
  <si>
    <t>　　交通費(2人)</t>
    <rPh sb="2" eb="5">
      <t>コウツウヒ</t>
    </rPh>
    <rPh sb="7" eb="8">
      <t>ヒト</t>
    </rPh>
    <phoneticPr fontId="1"/>
  </si>
  <si>
    <t>例）被調査者謝金（2,500円×50人）</t>
    <rPh sb="0" eb="1">
      <t>レイ</t>
    </rPh>
    <rPh sb="2" eb="3">
      <t>ヒ</t>
    </rPh>
    <rPh sb="3" eb="5">
      <t>チョウサ</t>
    </rPh>
    <rPh sb="5" eb="6">
      <t>シャ</t>
    </rPh>
    <rPh sb="6" eb="7">
      <t>シャ</t>
    </rPh>
    <rPh sb="7" eb="8">
      <t>キン</t>
    </rPh>
    <rPh sb="14" eb="15">
      <t>エン</t>
    </rPh>
    <rPh sb="18" eb="19">
      <t>ニン</t>
    </rPh>
    <phoneticPr fontId="1"/>
  </si>
  <si>
    <t>平成３０年度・３１年度 地層処分に係る社会的側面に関する研究</t>
    <rPh sb="9" eb="11">
      <t>ネンド</t>
    </rPh>
    <rPh sb="12" eb="14">
      <t>チソウ</t>
    </rPh>
    <rPh sb="14" eb="16">
      <t>ショブン</t>
    </rPh>
    <rPh sb="17" eb="18">
      <t>カカ</t>
    </rPh>
    <rPh sb="19" eb="22">
      <t>シャカイテキ</t>
    </rPh>
    <rPh sb="22" eb="24">
      <t>ソクメン</t>
    </rPh>
    <rPh sb="25" eb="26">
      <t>カン</t>
    </rPh>
    <rPh sb="28" eb="30">
      <t>ケンキュウ</t>
    </rPh>
    <phoneticPr fontId="1"/>
  </si>
  <si>
    <t>平成３０年度・３１年度 地層処分に係る社会的側面に関する研究</t>
    <rPh sb="0" eb="2">
      <t>ヘイセイ</t>
    </rPh>
    <rPh sb="4" eb="6">
      <t>ネンド</t>
    </rPh>
    <rPh sb="9" eb="11">
      <t>ネンド</t>
    </rPh>
    <rPh sb="12" eb="14">
      <t>チソウ</t>
    </rPh>
    <rPh sb="14" eb="16">
      <t>ショブン</t>
    </rPh>
    <rPh sb="17" eb="18">
      <t>カカ</t>
    </rPh>
    <rPh sb="19" eb="22">
      <t>シャカイテキ</t>
    </rPh>
    <rPh sb="22" eb="24">
      <t>ソクメン</t>
    </rPh>
    <rPh sb="25" eb="26">
      <t>カン</t>
    </rPh>
    <rPh sb="28" eb="30">
      <t>ケンキュウ</t>
    </rPh>
    <phoneticPr fontId="1"/>
  </si>
  <si>
    <t>例）中間報告経費（東京）</t>
    <rPh sb="0" eb="1">
      <t>レイ</t>
    </rPh>
    <rPh sb="2" eb="4">
      <t>チュウカン</t>
    </rPh>
    <rPh sb="4" eb="6">
      <t>ホウコク</t>
    </rPh>
    <rPh sb="6" eb="8">
      <t>ケイヒ</t>
    </rPh>
    <rPh sb="9" eb="11">
      <t>トウキョウ</t>
    </rPh>
    <phoneticPr fontId="15"/>
  </si>
  <si>
    <t>例）アンケート調査業務（〇△社）</t>
    <rPh sb="0" eb="1">
      <t>レイ</t>
    </rPh>
    <rPh sb="7" eb="9">
      <t>チョウサ</t>
    </rPh>
    <rPh sb="9" eb="11">
      <t>ギョウム</t>
    </rPh>
    <rPh sb="14" eb="15">
      <t>シャ</t>
    </rPh>
    <phoneticPr fontId="1"/>
  </si>
  <si>
    <t>研究経費内訳書</t>
    <rPh sb="0" eb="2">
      <t>ケンキュウ</t>
    </rPh>
    <rPh sb="2" eb="3">
      <t>ケイ</t>
    </rPh>
    <rPh sb="3" eb="4">
      <t>ヒ</t>
    </rPh>
    <rPh sb="4" eb="6">
      <t>ウチワケ</t>
    </rPh>
    <rPh sb="6" eb="7">
      <t>ショ</t>
    </rPh>
    <phoneticPr fontId="1"/>
  </si>
  <si>
    <t>(分担研究分の研究経費（税抜小計）を合算）</t>
    <rPh sb="5" eb="6">
      <t>ブン</t>
    </rPh>
    <rPh sb="7" eb="9">
      <t>ケンキュウ</t>
    </rPh>
    <rPh sb="9" eb="11">
      <t>ケイヒ</t>
    </rPh>
    <rPh sb="12" eb="13">
      <t>ゼイ</t>
    </rPh>
    <rPh sb="13" eb="14">
      <t>ヌ</t>
    </rPh>
    <rPh sb="14" eb="16">
      <t>ショウケイ</t>
    </rPh>
    <rPh sb="18" eb="20">
      <t>ガッサン</t>
    </rPh>
    <phoneticPr fontId="1"/>
  </si>
  <si>
    <t>研究代表者名（分担研究においては研究分担者名）：</t>
    <rPh sb="0" eb="2">
      <t>ケンキュウ</t>
    </rPh>
    <rPh sb="2" eb="5">
      <t>ダイヒョウシャ</t>
    </rPh>
    <rPh sb="5" eb="6">
      <t>メイ</t>
    </rPh>
    <rPh sb="16" eb="18">
      <t>ケンキュウ</t>
    </rPh>
    <rPh sb="18" eb="20">
      <t>ブンタン</t>
    </rPh>
    <rPh sb="20" eb="21">
      <t>シャ</t>
    </rPh>
    <rPh sb="21" eb="22">
      <t>メイ</t>
    </rPh>
    <phoneticPr fontId="1"/>
  </si>
  <si>
    <t>※一般管理費率は、算出根拠に基づき委託契約時に決定し、精算時に変更はできない。所属機関に確認のうえ設定すること。</t>
    <rPh sb="1" eb="3">
      <t>イッパン</t>
    </rPh>
    <rPh sb="3" eb="6">
      <t>カンリヒ</t>
    </rPh>
    <rPh sb="6" eb="7">
      <t>リツ</t>
    </rPh>
    <rPh sb="9" eb="11">
      <t>サンシュツ</t>
    </rPh>
    <rPh sb="11" eb="13">
      <t>コンキョ</t>
    </rPh>
    <rPh sb="14" eb="15">
      <t>モト</t>
    </rPh>
    <rPh sb="17" eb="19">
      <t>イタク</t>
    </rPh>
    <rPh sb="19" eb="21">
      <t>ケイヤク</t>
    </rPh>
    <rPh sb="21" eb="22">
      <t>ジ</t>
    </rPh>
    <rPh sb="23" eb="25">
      <t>ケッテイ</t>
    </rPh>
    <rPh sb="27" eb="29">
      <t>セイサン</t>
    </rPh>
    <rPh sb="29" eb="30">
      <t>ジ</t>
    </rPh>
    <rPh sb="31" eb="33">
      <t>ヘンコウ</t>
    </rPh>
    <rPh sb="39" eb="41">
      <t>ショゾク</t>
    </rPh>
    <rPh sb="41" eb="43">
      <t>キカン</t>
    </rPh>
    <rPh sb="44" eb="46">
      <t>カクニン</t>
    </rPh>
    <rPh sb="49" eb="51">
      <t>セッテイ</t>
    </rPh>
    <phoneticPr fontId="1"/>
  </si>
  <si>
    <t>例）返信用封筒の宛名コピー
　　（20円/世帯×300世帯）</t>
    <rPh sb="0" eb="1">
      <t>レイ</t>
    </rPh>
    <rPh sb="21" eb="23">
      <t>セタイ</t>
    </rPh>
    <phoneticPr fontId="15"/>
  </si>
  <si>
    <t>例）クラスＡ（日額単価22,000円×日数50日）×1人</t>
    <rPh sb="0" eb="1">
      <t>レイ</t>
    </rPh>
    <rPh sb="7" eb="9">
      <t>ニチガク</t>
    </rPh>
    <rPh sb="9" eb="11">
      <t>タンカ</t>
    </rPh>
    <rPh sb="17" eb="18">
      <t>エン</t>
    </rPh>
    <rPh sb="19" eb="21">
      <t>ニッスウ</t>
    </rPh>
    <rPh sb="23" eb="24">
      <t>ヒ</t>
    </rPh>
    <rPh sb="27" eb="28">
      <t>ヒト</t>
    </rPh>
    <phoneticPr fontId="1"/>
  </si>
  <si>
    <t>例）クラスＢ（日額単価16,500円×日数50日）×2人</t>
    <rPh sb="0" eb="1">
      <t>レイ</t>
    </rPh>
    <rPh sb="7" eb="9">
      <t>ニチガク</t>
    </rPh>
    <rPh sb="9" eb="11">
      <t>タンカ</t>
    </rPh>
    <rPh sb="17" eb="18">
      <t>エン</t>
    </rPh>
    <rPh sb="19" eb="20">
      <t>ニチ</t>
    </rPh>
    <rPh sb="20" eb="21">
      <t>スウ</t>
    </rPh>
    <rPh sb="23" eb="24">
      <t>ニチ</t>
    </rPh>
    <rPh sb="27" eb="28">
      <t>ヒト</t>
    </rPh>
    <phoneticPr fontId="1"/>
  </si>
  <si>
    <t>　　日当（2人×2,200円×2日）</t>
    <rPh sb="2" eb="4">
      <t>ニットウ</t>
    </rPh>
    <rPh sb="6" eb="7">
      <t>ヒト</t>
    </rPh>
    <rPh sb="13" eb="14">
      <t>エン</t>
    </rPh>
    <rPh sb="16" eb="17">
      <t>ニチ</t>
    </rPh>
    <phoneticPr fontId="1"/>
  </si>
  <si>
    <t>例）被調査者募集の説明資料の郵送費
　　82円/世帯×300世帯×1回</t>
    <rPh sb="0" eb="1">
      <t>レイ</t>
    </rPh>
    <rPh sb="2" eb="3">
      <t>ヒ</t>
    </rPh>
    <rPh sb="3" eb="5">
      <t>チョウサ</t>
    </rPh>
    <rPh sb="5" eb="6">
      <t>シャ</t>
    </rPh>
    <rPh sb="6" eb="8">
      <t>ボシュウ</t>
    </rPh>
    <rPh sb="9" eb="11">
      <t>セツメイ</t>
    </rPh>
    <rPh sb="11" eb="13">
      <t>シリョウ</t>
    </rPh>
    <rPh sb="14" eb="17">
      <t>ユウソウヒ</t>
    </rPh>
    <rPh sb="24" eb="26">
      <t>セタイ</t>
    </rPh>
    <rPh sb="34" eb="35">
      <t>カイ</t>
    </rPh>
    <phoneticPr fontId="15"/>
  </si>
  <si>
    <t>例）茶菓料：研究会議（お茶）
　　1回×140円/人×10人</t>
    <rPh sb="0" eb="1">
      <t>レイ</t>
    </rPh>
    <phoneticPr fontId="15"/>
  </si>
  <si>
    <t>例）説明書資料のコピー
　　（4ページ/世帯×30円/ページ×300世帯）</t>
    <rPh sb="0" eb="1">
      <t>レイ</t>
    </rPh>
    <rPh sb="5" eb="7">
      <t>シリョウ</t>
    </rPh>
    <rPh sb="20" eb="22">
      <t>セタイ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</si>
</sst>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&quot;@&quot;#,##0"/>
    <numFmt numFmtId="177" formatCode="#,##0.0;[Red]\-#,##0.0"/>
    <numFmt numFmtId="178" formatCode="h:mm;@"/>
    <numFmt numFmtId="179" formatCode="#,##0.0_ ;[Red]\-#,##0.0\ "/>
    <numFmt numFmtId="180" formatCode="#,##0.0_ "/>
    <numFmt numFmtId="181" formatCode="#,##0.0_);[Red]\(#,##0.0\)"/>
    <numFmt numFmtId="182" formatCode="#,##0&quot;回&quot;"/>
    <numFmt numFmtId="183" formatCode="0_);[Red]\(0\)"/>
    <numFmt numFmtId="184" formatCode="&quot;6.×&quot;\ 0%"/>
    <numFmt numFmtId="185" formatCode="#,##0&quot;泊&quot;"/>
    <numFmt numFmtId="186" formatCode="#,##0_);[Red]\(#,##0\)"/>
    <numFmt numFmtId="187" formatCode="#,##0&quot;日&quot;"/>
    <numFmt numFmtId="188" formatCode="#,##0&quot;人&quot;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Terminal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System"/>
      <charset val="128"/>
    </font>
    <font>
      <sz val="11"/>
      <color indexed="6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System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2"/>
      <name val="ＭＳ 明朝"/>
      <family val="1"/>
      <charset val="128"/>
    </font>
    <font>
      <b/>
      <u val="double"/>
      <sz val="18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0070C0"/>
      <name val="ＭＳ 明朝"/>
      <family val="1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177" fontId="4" fillId="0" borderId="0" applyNumberFormat="0" applyBorder="0">
      <alignment horizontal="right" wrapText="1"/>
    </xf>
    <xf numFmtId="177" fontId="4" fillId="0" borderId="0" applyNumberFormat="0" applyBorder="0">
      <alignment horizontal="right" wrapText="1"/>
    </xf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8" fillId="0" borderId="0"/>
    <xf numFmtId="0" fontId="2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15" borderId="0" applyNumberFormat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16" fillId="0" borderId="0" xfId="26" applyFont="1" applyFill="1" applyAlignment="1">
      <alignment vertical="center"/>
    </xf>
    <xf numFmtId="0" fontId="10" fillId="0" borderId="0" xfId="26" applyFont="1" applyFill="1" applyAlignment="1">
      <alignment horizontal="center" vertical="center"/>
    </xf>
    <xf numFmtId="0" fontId="6" fillId="0" borderId="0" xfId="26" applyFont="1"/>
    <xf numFmtId="0" fontId="16" fillId="0" borderId="2" xfId="26" applyFont="1" applyFill="1" applyBorder="1" applyAlignment="1">
      <alignment horizontal="center" vertical="center"/>
    </xf>
    <xf numFmtId="38" fontId="16" fillId="0" borderId="8" xfId="21" applyFont="1" applyFill="1" applyBorder="1" applyAlignment="1">
      <alignment vertical="center"/>
    </xf>
    <xf numFmtId="176" fontId="16" fillId="0" borderId="9" xfId="21" applyNumberFormat="1" applyFont="1" applyFill="1" applyBorder="1" applyAlignment="1">
      <alignment vertical="center"/>
    </xf>
    <xf numFmtId="38" fontId="16" fillId="0" borderId="0" xfId="21" applyFont="1" applyFill="1" applyBorder="1" applyAlignment="1">
      <alignment horizontal="center" vertical="center"/>
    </xf>
    <xf numFmtId="0" fontId="16" fillId="0" borderId="11" xfId="26" applyFont="1" applyFill="1" applyBorder="1" applyAlignment="1">
      <alignment horizontal="left" vertical="center"/>
    </xf>
    <xf numFmtId="0" fontId="16" fillId="0" borderId="13" xfId="26" applyFont="1" applyFill="1" applyBorder="1" applyAlignment="1">
      <alignment horizontal="left" vertical="center"/>
    </xf>
    <xf numFmtId="0" fontId="16" fillId="0" borderId="13" xfId="26" applyFont="1" applyFill="1" applyBorder="1" applyAlignment="1">
      <alignment vertical="center" shrinkToFit="1"/>
    </xf>
    <xf numFmtId="176" fontId="16" fillId="0" borderId="13" xfId="21" applyNumberFormat="1" applyFont="1" applyFill="1" applyBorder="1" applyAlignment="1">
      <alignment vertical="center"/>
    </xf>
    <xf numFmtId="38" fontId="16" fillId="0" borderId="14" xfId="21" applyFont="1" applyFill="1" applyBorder="1" applyAlignment="1">
      <alignment horizontal="center" vertical="center"/>
    </xf>
    <xf numFmtId="38" fontId="16" fillId="0" borderId="15" xfId="21" applyFont="1" applyFill="1" applyBorder="1" applyAlignment="1">
      <alignment vertical="center"/>
    </xf>
    <xf numFmtId="38" fontId="17" fillId="0" borderId="2" xfId="21" applyFont="1" applyFill="1" applyBorder="1" applyAlignment="1">
      <alignment vertical="center"/>
    </xf>
    <xf numFmtId="0" fontId="16" fillId="0" borderId="0" xfId="26" applyFont="1" applyFill="1" applyAlignment="1">
      <alignment horizontal="left" vertical="center"/>
    </xf>
    <xf numFmtId="0" fontId="16" fillId="0" borderId="0" xfId="26" applyFont="1" applyFill="1" applyAlignment="1">
      <alignment horizontal="center" vertical="center"/>
    </xf>
    <xf numFmtId="38" fontId="16" fillId="0" borderId="0" xfId="21" applyFont="1" applyFill="1" applyAlignment="1">
      <alignment vertical="center"/>
    </xf>
    <xf numFmtId="38" fontId="16" fillId="0" borderId="0" xfId="21" applyFont="1" applyFill="1" applyAlignment="1">
      <alignment horizontal="center" vertical="center"/>
    </xf>
    <xf numFmtId="178" fontId="16" fillId="0" borderId="0" xfId="21" applyNumberFormat="1" applyFont="1" applyFill="1" applyAlignment="1">
      <alignment vertical="center"/>
    </xf>
    <xf numFmtId="179" fontId="16" fillId="0" borderId="0" xfId="21" applyNumberFormat="1" applyFont="1" applyFill="1" applyAlignment="1">
      <alignment horizontal="right" vertical="center"/>
    </xf>
    <xf numFmtId="180" fontId="16" fillId="0" borderId="0" xfId="26" applyNumberFormat="1" applyFont="1" applyFill="1" applyAlignment="1">
      <alignment horizontal="left" vertical="center"/>
    </xf>
    <xf numFmtId="181" fontId="16" fillId="0" borderId="0" xfId="21" applyNumberFormat="1" applyFont="1" applyFill="1" applyAlignment="1">
      <alignment vertical="center"/>
    </xf>
    <xf numFmtId="38" fontId="16" fillId="0" borderId="0" xfId="21" applyFont="1" applyFill="1" applyAlignment="1">
      <alignment vertical="center" wrapText="1"/>
    </xf>
    <xf numFmtId="38" fontId="16" fillId="0" borderId="12" xfId="21" applyFont="1" applyFill="1" applyBorder="1" applyAlignment="1">
      <alignment vertical="top"/>
    </xf>
    <xf numFmtId="183" fontId="16" fillId="0" borderId="14" xfId="21" applyNumberFormat="1" applyFont="1" applyFill="1" applyBorder="1" applyAlignment="1">
      <alignment vertical="center"/>
    </xf>
    <xf numFmtId="0" fontId="16" fillId="0" borderId="13" xfId="26" applyFont="1" applyFill="1" applyBorder="1" applyAlignment="1">
      <alignment vertical="center" wrapText="1"/>
    </xf>
    <xf numFmtId="0" fontId="16" fillId="0" borderId="13" xfId="26" applyFont="1" applyFill="1" applyBorder="1" applyAlignment="1">
      <alignment vertical="center" wrapText="1" shrinkToFit="1"/>
    </xf>
    <xf numFmtId="182" fontId="16" fillId="0" borderId="14" xfId="21" applyNumberFormat="1" applyFont="1" applyFill="1" applyBorder="1" applyAlignment="1">
      <alignment vertical="center"/>
    </xf>
    <xf numFmtId="0" fontId="16" fillId="0" borderId="13" xfId="26" applyFont="1" applyFill="1" applyBorder="1" applyAlignment="1">
      <alignment vertical="center"/>
    </xf>
    <xf numFmtId="38" fontId="16" fillId="0" borderId="14" xfId="21" applyFont="1" applyFill="1" applyBorder="1" applyAlignment="1">
      <alignment vertical="center"/>
    </xf>
    <xf numFmtId="38" fontId="16" fillId="0" borderId="6" xfId="21" applyFont="1" applyFill="1" applyBorder="1" applyAlignment="1">
      <alignment horizontal="center" vertical="center" wrapText="1"/>
    </xf>
    <xf numFmtId="38" fontId="16" fillId="0" borderId="12" xfId="21" applyFont="1" applyFill="1" applyBorder="1" applyAlignment="1">
      <alignment horizontal="right" vertical="top"/>
    </xf>
    <xf numFmtId="0" fontId="16" fillId="0" borderId="13" xfId="26" applyFont="1" applyFill="1" applyBorder="1" applyAlignment="1">
      <alignment horizontal="left" vertical="center" wrapText="1" shrinkToFit="1"/>
    </xf>
    <xf numFmtId="0" fontId="16" fillId="0" borderId="9" xfId="26" applyFont="1" applyFill="1" applyBorder="1" applyAlignment="1">
      <alignment horizontal="left" vertical="center"/>
    </xf>
    <xf numFmtId="182" fontId="16" fillId="0" borderId="0" xfId="21" applyNumberFormat="1" applyFont="1" applyFill="1" applyBorder="1" applyAlignment="1">
      <alignment vertical="center"/>
    </xf>
    <xf numFmtId="0" fontId="16" fillId="0" borderId="6" xfId="26" applyFont="1" applyFill="1" applyBorder="1" applyAlignment="1">
      <alignment vertical="center"/>
    </xf>
    <xf numFmtId="0" fontId="16" fillId="0" borderId="21" xfId="26" applyFont="1" applyFill="1" applyBorder="1" applyAlignment="1">
      <alignment vertical="center"/>
    </xf>
    <xf numFmtId="176" fontId="16" fillId="0" borderId="21" xfId="21" applyNumberFormat="1" applyFont="1" applyFill="1" applyBorder="1" applyAlignment="1">
      <alignment vertical="center"/>
    </xf>
    <xf numFmtId="38" fontId="16" fillId="0" borderId="22" xfId="21" applyFont="1" applyFill="1" applyBorder="1" applyAlignment="1">
      <alignment horizontal="center" vertical="center"/>
    </xf>
    <xf numFmtId="38" fontId="16" fillId="0" borderId="22" xfId="21" applyFont="1" applyFill="1" applyBorder="1" applyAlignment="1">
      <alignment vertical="center"/>
    </xf>
    <xf numFmtId="38" fontId="16" fillId="0" borderId="23" xfId="21" applyFont="1" applyFill="1" applyBorder="1" applyAlignment="1">
      <alignment vertical="center"/>
    </xf>
    <xf numFmtId="0" fontId="17" fillId="0" borderId="3" xfId="26" applyFont="1" applyFill="1" applyBorder="1" applyAlignment="1">
      <alignment horizontal="center" vertical="center"/>
    </xf>
    <xf numFmtId="0" fontId="17" fillId="0" borderId="3" xfId="26" applyFont="1" applyFill="1" applyBorder="1" applyAlignment="1">
      <alignment horizontal="center" vertical="center" shrinkToFit="1"/>
    </xf>
    <xf numFmtId="0" fontId="18" fillId="0" borderId="16" xfId="26" applyFont="1" applyFill="1" applyBorder="1" applyAlignment="1">
      <alignment horizontal="left" vertical="center" wrapText="1" shrinkToFit="1"/>
    </xf>
    <xf numFmtId="0" fontId="18" fillId="0" borderId="13" xfId="26" applyFont="1" applyFill="1" applyBorder="1" applyAlignment="1">
      <alignment vertical="center" wrapText="1" shrinkToFit="1"/>
    </xf>
    <xf numFmtId="0" fontId="16" fillId="0" borderId="24" xfId="26" applyFont="1" applyFill="1" applyBorder="1" applyAlignment="1">
      <alignment vertical="center" shrinkToFit="1"/>
    </xf>
    <xf numFmtId="0" fontId="18" fillId="0" borderId="18" xfId="26" applyFont="1" applyFill="1" applyBorder="1" applyAlignment="1">
      <alignment vertical="center" wrapText="1"/>
    </xf>
    <xf numFmtId="176" fontId="16" fillId="0" borderId="11" xfId="21" applyNumberFormat="1" applyFont="1" applyFill="1" applyBorder="1" applyAlignment="1">
      <alignment vertical="center"/>
    </xf>
    <xf numFmtId="38" fontId="16" fillId="0" borderId="18" xfId="21" applyFont="1" applyFill="1" applyBorder="1" applyAlignment="1">
      <alignment horizontal="center" vertical="center"/>
    </xf>
    <xf numFmtId="183" fontId="16" fillId="0" borderId="18" xfId="21" applyNumberFormat="1" applyFont="1" applyFill="1" applyBorder="1" applyAlignment="1">
      <alignment vertical="center"/>
    </xf>
    <xf numFmtId="38" fontId="16" fillId="0" borderId="20" xfId="21" applyFont="1" applyFill="1" applyBorder="1" applyAlignment="1">
      <alignment vertical="center"/>
    </xf>
    <xf numFmtId="0" fontId="10" fillId="0" borderId="4" xfId="26" applyFont="1" applyFill="1" applyBorder="1" applyAlignment="1">
      <alignment horizontal="center" vertical="center"/>
    </xf>
    <xf numFmtId="0" fontId="10" fillId="0" borderId="5" xfId="26" applyFont="1" applyFill="1" applyBorder="1" applyAlignment="1">
      <alignment horizontal="center" vertical="center"/>
    </xf>
    <xf numFmtId="38" fontId="20" fillId="0" borderId="4" xfId="26" applyNumberFormat="1" applyFont="1" applyFill="1" applyBorder="1" applyAlignment="1">
      <alignment horizontal="center" vertical="center"/>
    </xf>
    <xf numFmtId="0" fontId="20" fillId="0" borderId="3" xfId="26" applyFont="1" applyFill="1" applyBorder="1" applyAlignment="1">
      <alignment vertical="center"/>
    </xf>
    <xf numFmtId="0" fontId="20" fillId="0" borderId="4" xfId="26" applyFont="1" applyFill="1" applyBorder="1" applyAlignment="1">
      <alignment vertical="center"/>
    </xf>
    <xf numFmtId="0" fontId="16" fillId="0" borderId="7" xfId="26" applyFont="1" applyFill="1" applyBorder="1" applyAlignment="1">
      <alignment vertical="center"/>
    </xf>
    <xf numFmtId="0" fontId="18" fillId="0" borderId="13" xfId="26" applyFont="1" applyFill="1" applyBorder="1" applyAlignment="1">
      <alignment horizontal="left" vertical="center" wrapText="1" shrinkToFit="1"/>
    </xf>
    <xf numFmtId="0" fontId="21" fillId="0" borderId="0" xfId="26" applyFont="1" applyFill="1" applyBorder="1" applyAlignment="1">
      <alignment horizontal="center" vertical="center"/>
    </xf>
    <xf numFmtId="0" fontId="22" fillId="0" borderId="0" xfId="26" applyFont="1"/>
    <xf numFmtId="0" fontId="18" fillId="0" borderId="0" xfId="26" applyFont="1" applyFill="1" applyAlignment="1">
      <alignment vertical="center"/>
    </xf>
    <xf numFmtId="185" fontId="16" fillId="0" borderId="14" xfId="21" applyNumberFormat="1" applyFont="1" applyFill="1" applyBorder="1" applyAlignment="1">
      <alignment vertical="center"/>
    </xf>
    <xf numFmtId="0" fontId="23" fillId="0" borderId="18" xfId="26" applyFont="1" applyFill="1" applyBorder="1" applyAlignment="1">
      <alignment vertical="center" wrapText="1"/>
    </xf>
    <xf numFmtId="0" fontId="23" fillId="0" borderId="16" xfId="26" applyFont="1" applyFill="1" applyBorder="1" applyAlignment="1">
      <alignment horizontal="left" vertical="center" wrapText="1" shrinkToFit="1"/>
    </xf>
    <xf numFmtId="0" fontId="23" fillId="0" borderId="13" xfId="26" applyFont="1" applyFill="1" applyBorder="1" applyAlignment="1">
      <alignment horizontal="left" vertical="center" wrapText="1" shrinkToFit="1"/>
    </xf>
    <xf numFmtId="0" fontId="23" fillId="0" borderId="13" xfId="26" applyFont="1" applyFill="1" applyBorder="1" applyAlignment="1">
      <alignment vertical="center" wrapText="1"/>
    </xf>
    <xf numFmtId="0" fontId="23" fillId="0" borderId="13" xfId="26" applyFont="1" applyFill="1" applyBorder="1" applyAlignment="1">
      <alignment vertical="center" wrapText="1" shrinkToFit="1"/>
    </xf>
    <xf numFmtId="0" fontId="23" fillId="0" borderId="13" xfId="26" applyFont="1" applyFill="1" applyBorder="1" applyAlignment="1">
      <alignment vertical="center" shrinkToFit="1"/>
    </xf>
    <xf numFmtId="0" fontId="23" fillId="0" borderId="11" xfId="26" applyFont="1" applyFill="1" applyBorder="1" applyAlignment="1">
      <alignment vertical="center" wrapText="1" shrinkToFit="1"/>
    </xf>
    <xf numFmtId="184" fontId="17" fillId="0" borderId="4" xfId="26" applyNumberFormat="1" applyFont="1" applyFill="1" applyBorder="1" applyAlignment="1">
      <alignment horizontal="left" vertical="center"/>
    </xf>
    <xf numFmtId="186" fontId="17" fillId="0" borderId="5" xfId="26" applyNumberFormat="1" applyFont="1" applyFill="1" applyBorder="1" applyAlignment="1">
      <alignment horizontal="right" vertical="center"/>
    </xf>
    <xf numFmtId="3" fontId="17" fillId="0" borderId="2" xfId="21" applyNumberFormat="1" applyFont="1" applyFill="1" applyBorder="1" applyAlignment="1">
      <alignment vertical="center"/>
    </xf>
    <xf numFmtId="0" fontId="14" fillId="0" borderId="0" xfId="26" applyFont="1" applyFill="1" applyBorder="1" applyAlignment="1">
      <alignment horizontal="center" vertical="center"/>
    </xf>
    <xf numFmtId="0" fontId="14" fillId="0" borderId="25" xfId="26" applyFont="1" applyFill="1" applyBorder="1" applyAlignment="1">
      <alignment horizontal="center" vertical="center"/>
    </xf>
    <xf numFmtId="0" fontId="14" fillId="0" borderId="0" xfId="26" applyFont="1" applyFill="1" applyAlignment="1">
      <alignment horizontal="center" vertical="center"/>
    </xf>
    <xf numFmtId="0" fontId="16" fillId="0" borderId="12" xfId="26" applyFont="1" applyFill="1" applyBorder="1" applyAlignment="1">
      <alignment horizontal="left" vertical="top"/>
    </xf>
    <xf numFmtId="0" fontId="16" fillId="0" borderId="7" xfId="26" applyFont="1" applyFill="1" applyBorder="1" applyAlignment="1">
      <alignment horizontal="left" vertical="top"/>
    </xf>
    <xf numFmtId="0" fontId="16" fillId="0" borderId="12" xfId="26" applyFont="1" applyFill="1" applyBorder="1" applyAlignment="1">
      <alignment vertical="top"/>
    </xf>
    <xf numFmtId="0" fontId="16" fillId="0" borderId="7" xfId="26" applyFont="1" applyFill="1" applyBorder="1" applyAlignment="1">
      <alignment vertical="top"/>
    </xf>
    <xf numFmtId="0" fontId="16" fillId="0" borderId="17" xfId="26" applyFont="1" applyFill="1" applyBorder="1" applyAlignment="1">
      <alignment vertical="top"/>
    </xf>
    <xf numFmtId="0" fontId="10" fillId="0" borderId="0" xfId="26" applyFont="1" applyFill="1" applyAlignment="1">
      <alignment horizontal="left" vertical="center"/>
    </xf>
    <xf numFmtId="0" fontId="16" fillId="0" borderId="7" xfId="26" applyFont="1" applyFill="1" applyBorder="1" applyAlignment="1">
      <alignment horizontal="center" vertical="center"/>
    </xf>
    <xf numFmtId="0" fontId="17" fillId="0" borderId="6" xfId="26" applyFont="1" applyFill="1" applyBorder="1" applyAlignment="1">
      <alignment horizontal="center" vertical="center"/>
    </xf>
    <xf numFmtId="0" fontId="17" fillId="0" borderId="2" xfId="26" applyFont="1" applyFill="1" applyBorder="1" applyAlignment="1">
      <alignment horizontal="center" vertical="center"/>
    </xf>
    <xf numFmtId="0" fontId="16" fillId="0" borderId="0" xfId="26" applyFont="1" applyFill="1" applyBorder="1" applyAlignment="1">
      <alignment vertical="center"/>
    </xf>
    <xf numFmtId="0" fontId="16" fillId="0" borderId="0" xfId="26" applyFont="1" applyFill="1" applyBorder="1" applyAlignment="1">
      <alignment horizontal="center" vertical="center"/>
    </xf>
    <xf numFmtId="38" fontId="16" fillId="0" borderId="0" xfId="21" applyFont="1" applyFill="1" applyBorder="1" applyAlignment="1">
      <alignment vertical="center"/>
    </xf>
    <xf numFmtId="0" fontId="16" fillId="0" borderId="25" xfId="26" applyFont="1" applyFill="1" applyBorder="1" applyAlignment="1">
      <alignment horizontal="center" vertical="center"/>
    </xf>
    <xf numFmtId="0" fontId="16" fillId="0" borderId="25" xfId="26" applyFont="1" applyFill="1" applyBorder="1" applyAlignment="1">
      <alignment vertical="center"/>
    </xf>
    <xf numFmtId="38" fontId="16" fillId="0" borderId="25" xfId="21" applyFont="1" applyFill="1" applyBorder="1" applyAlignment="1">
      <alignment vertical="center"/>
    </xf>
    <xf numFmtId="184" fontId="17" fillId="0" borderId="3" xfId="26" applyNumberFormat="1" applyFont="1" applyFill="1" applyBorder="1" applyAlignment="1">
      <alignment horizontal="left" vertical="center"/>
    </xf>
    <xf numFmtId="184" fontId="17" fillId="0" borderId="4" xfId="26" applyNumberFormat="1" applyFont="1" applyFill="1" applyBorder="1" applyAlignment="1">
      <alignment horizontal="left" vertical="center"/>
    </xf>
    <xf numFmtId="184" fontId="17" fillId="0" borderId="5" xfId="26" applyNumberFormat="1" applyFont="1" applyFill="1" applyBorder="1" applyAlignment="1">
      <alignment horizontal="left" vertical="center"/>
    </xf>
    <xf numFmtId="0" fontId="16" fillId="0" borderId="26" xfId="26" applyFont="1" applyFill="1" applyBorder="1" applyAlignment="1">
      <alignment horizontal="left" vertical="center"/>
    </xf>
    <xf numFmtId="0" fontId="16" fillId="0" borderId="28" xfId="26" applyFont="1" applyFill="1" applyBorder="1" applyAlignment="1">
      <alignment vertical="center" shrinkToFit="1"/>
    </xf>
    <xf numFmtId="176" fontId="16" fillId="0" borderId="28" xfId="21" applyNumberFormat="1" applyFont="1" applyFill="1" applyBorder="1" applyAlignment="1">
      <alignment vertical="center"/>
    </xf>
    <xf numFmtId="38" fontId="16" fillId="0" borderId="29" xfId="21" applyFont="1" applyFill="1" applyBorder="1" applyAlignment="1">
      <alignment horizontal="center" vertical="center"/>
    </xf>
    <xf numFmtId="183" fontId="16" fillId="0" borderId="29" xfId="21" applyNumberFormat="1" applyFont="1" applyFill="1" applyBorder="1" applyAlignment="1">
      <alignment vertical="center"/>
    </xf>
    <xf numFmtId="38" fontId="16" fillId="0" borderId="30" xfId="21" applyFont="1" applyFill="1" applyBorder="1" applyAlignment="1">
      <alignment vertical="center"/>
    </xf>
    <xf numFmtId="0" fontId="16" fillId="0" borderId="24" xfId="26" applyFont="1" applyFill="1" applyBorder="1" applyAlignment="1">
      <alignment horizontal="left" vertical="center"/>
    </xf>
    <xf numFmtId="184" fontId="17" fillId="0" borderId="3" xfId="26" applyNumberFormat="1" applyFont="1" applyFill="1" applyBorder="1" applyAlignment="1">
      <alignment horizontal="left" vertical="center"/>
    </xf>
    <xf numFmtId="184" fontId="17" fillId="0" borderId="4" xfId="26" applyNumberFormat="1" applyFont="1" applyFill="1" applyBorder="1" applyAlignment="1">
      <alignment horizontal="left" vertical="center"/>
    </xf>
    <xf numFmtId="184" fontId="17" fillId="0" borderId="5" xfId="26" applyNumberFormat="1" applyFont="1" applyFill="1" applyBorder="1" applyAlignment="1">
      <alignment horizontal="left" vertical="center"/>
    </xf>
    <xf numFmtId="0" fontId="17" fillId="0" borderId="3" xfId="26" applyFont="1" applyFill="1" applyBorder="1" applyAlignment="1">
      <alignment horizontal="center" vertical="center"/>
    </xf>
    <xf numFmtId="38" fontId="16" fillId="0" borderId="12" xfId="21" applyFont="1" applyFill="1" applyBorder="1" applyAlignment="1">
      <alignment vertical="top"/>
    </xf>
    <xf numFmtId="0" fontId="16" fillId="0" borderId="12" xfId="26" applyFont="1" applyFill="1" applyBorder="1" applyAlignment="1">
      <alignment horizontal="left" vertical="top"/>
    </xf>
    <xf numFmtId="0" fontId="16" fillId="0" borderId="7" xfId="26" applyFont="1" applyFill="1" applyBorder="1" applyAlignment="1">
      <alignment horizontal="left" vertical="top"/>
    </xf>
    <xf numFmtId="38" fontId="16" fillId="0" borderId="12" xfId="21" applyFont="1" applyFill="1" applyBorder="1" applyAlignment="1">
      <alignment horizontal="right" vertical="top"/>
    </xf>
    <xf numFmtId="0" fontId="16" fillId="0" borderId="26" xfId="26" applyFont="1" applyFill="1" applyBorder="1" applyAlignment="1">
      <alignment vertical="top"/>
    </xf>
    <xf numFmtId="0" fontId="16" fillId="0" borderId="26" xfId="26" applyFont="1" applyFill="1" applyBorder="1" applyAlignment="1">
      <alignment vertical="center"/>
    </xf>
    <xf numFmtId="176" fontId="16" fillId="0" borderId="25" xfId="21" applyNumberFormat="1" applyFont="1" applyFill="1" applyBorder="1" applyAlignment="1">
      <alignment vertical="center"/>
    </xf>
    <xf numFmtId="38" fontId="16" fillId="0" borderId="25" xfId="21" applyFont="1" applyFill="1" applyBorder="1" applyAlignment="1">
      <alignment horizontal="center" vertical="center"/>
    </xf>
    <xf numFmtId="38" fontId="16" fillId="0" borderId="27" xfId="21" applyFont="1" applyFill="1" applyBorder="1" applyAlignment="1">
      <alignment vertical="center"/>
    </xf>
    <xf numFmtId="38" fontId="16" fillId="0" borderId="31" xfId="26" applyNumberFormat="1" applyFont="1" applyFill="1" applyBorder="1" applyAlignment="1">
      <alignment vertical="top"/>
    </xf>
    <xf numFmtId="187" fontId="16" fillId="0" borderId="14" xfId="21" applyNumberFormat="1" applyFont="1" applyFill="1" applyBorder="1" applyAlignment="1">
      <alignment vertical="center"/>
    </xf>
    <xf numFmtId="188" fontId="16" fillId="0" borderId="14" xfId="21" applyNumberFormat="1" applyFont="1" applyFill="1" applyBorder="1" applyAlignment="1">
      <alignment vertical="center"/>
    </xf>
    <xf numFmtId="0" fontId="23" fillId="0" borderId="16" xfId="26" applyFont="1" applyFill="1" applyBorder="1" applyAlignment="1">
      <alignment vertical="center" shrinkToFit="1"/>
    </xf>
    <xf numFmtId="184" fontId="17" fillId="0" borderId="3" xfId="26" applyNumberFormat="1" applyFont="1" applyFill="1" applyBorder="1" applyAlignment="1">
      <alignment horizontal="left" vertical="center"/>
    </xf>
    <xf numFmtId="0" fontId="23" fillId="0" borderId="13" xfId="26" applyFont="1" applyFill="1" applyBorder="1" applyAlignment="1">
      <alignment vertical="center"/>
    </xf>
    <xf numFmtId="0" fontId="23" fillId="0" borderId="21" xfId="26" applyFont="1" applyFill="1" applyBorder="1" applyAlignment="1">
      <alignment vertical="center"/>
    </xf>
    <xf numFmtId="0" fontId="14" fillId="0" borderId="3" xfId="26" applyFont="1" applyFill="1" applyBorder="1" applyAlignment="1">
      <alignment horizontal="center" vertical="center"/>
    </xf>
    <xf numFmtId="0" fontId="14" fillId="0" borderId="4" xfId="26" applyFont="1" applyFill="1" applyBorder="1" applyAlignment="1">
      <alignment horizontal="center" vertical="center"/>
    </xf>
    <xf numFmtId="0" fontId="14" fillId="0" borderId="5" xfId="26" applyFont="1" applyFill="1" applyBorder="1" applyAlignment="1">
      <alignment horizontal="center" vertical="center"/>
    </xf>
    <xf numFmtId="0" fontId="12" fillId="0" borderId="0" xfId="26" applyFont="1" applyFill="1" applyAlignment="1">
      <alignment horizontal="center" vertical="center" wrapText="1"/>
    </xf>
    <xf numFmtId="38" fontId="16" fillId="0" borderId="12" xfId="21" applyFont="1" applyFill="1" applyBorder="1" applyAlignment="1">
      <alignment vertical="top"/>
    </xf>
    <xf numFmtId="38" fontId="16" fillId="0" borderId="17" xfId="21" applyFont="1" applyFill="1" applyBorder="1" applyAlignment="1">
      <alignment vertical="top"/>
    </xf>
    <xf numFmtId="0" fontId="12" fillId="0" borderId="0" xfId="26" applyFont="1" applyFill="1" applyAlignment="1">
      <alignment horizontal="center" vertical="center"/>
    </xf>
    <xf numFmtId="0" fontId="10" fillId="0" borderId="1" xfId="26" applyFont="1" applyFill="1" applyBorder="1" applyAlignment="1">
      <alignment horizontal="center" vertical="center"/>
    </xf>
    <xf numFmtId="0" fontId="16" fillId="0" borderId="3" xfId="26" applyFont="1" applyFill="1" applyBorder="1" applyAlignment="1">
      <alignment horizontal="center" vertical="center"/>
    </xf>
    <xf numFmtId="0" fontId="16" fillId="0" borderId="4" xfId="26" applyFont="1" applyFill="1" applyBorder="1" applyAlignment="1">
      <alignment horizontal="center" vertical="center"/>
    </xf>
    <xf numFmtId="0" fontId="16" fillId="0" borderId="5" xfId="26" applyFont="1" applyFill="1" applyBorder="1" applyAlignment="1">
      <alignment horizontal="center" vertical="center"/>
    </xf>
    <xf numFmtId="0" fontId="16" fillId="0" borderId="12" xfId="26" applyFont="1" applyFill="1" applyBorder="1" applyAlignment="1">
      <alignment horizontal="left" vertical="top"/>
    </xf>
    <xf numFmtId="0" fontId="16" fillId="0" borderId="7" xfId="26" applyFont="1" applyFill="1" applyBorder="1" applyAlignment="1">
      <alignment horizontal="left" vertical="top"/>
    </xf>
    <xf numFmtId="38" fontId="16" fillId="0" borderId="12" xfId="21" applyFont="1" applyFill="1" applyBorder="1" applyAlignment="1">
      <alignment horizontal="right" vertical="top"/>
    </xf>
    <xf numFmtId="38" fontId="16" fillId="0" borderId="7" xfId="21" applyFont="1" applyFill="1" applyBorder="1" applyAlignment="1">
      <alignment horizontal="right" vertical="top"/>
    </xf>
    <xf numFmtId="38" fontId="16" fillId="0" borderId="6" xfId="21" applyFont="1" applyFill="1" applyBorder="1" applyAlignment="1">
      <alignment vertical="top"/>
    </xf>
    <xf numFmtId="38" fontId="16" fillId="0" borderId="7" xfId="21" applyFont="1" applyFill="1" applyBorder="1" applyAlignment="1">
      <alignment vertical="top"/>
    </xf>
    <xf numFmtId="0" fontId="14" fillId="0" borderId="31" xfId="26" applyFont="1" applyFill="1" applyBorder="1" applyAlignment="1">
      <alignment vertical="center"/>
    </xf>
    <xf numFmtId="0" fontId="14" fillId="0" borderId="1" xfId="26" applyFont="1" applyFill="1" applyBorder="1" applyAlignment="1">
      <alignment vertical="center"/>
    </xf>
    <xf numFmtId="0" fontId="14" fillId="0" borderId="4" xfId="26" applyFont="1" applyFill="1" applyBorder="1" applyAlignment="1">
      <alignment vertical="center"/>
    </xf>
    <xf numFmtId="0" fontId="14" fillId="0" borderId="5" xfId="26" applyFont="1" applyFill="1" applyBorder="1" applyAlignment="1">
      <alignment vertical="center"/>
    </xf>
    <xf numFmtId="0" fontId="20" fillId="0" borderId="3" xfId="26" applyFont="1" applyFill="1" applyBorder="1" applyAlignment="1">
      <alignment horizontal="center" vertical="center"/>
    </xf>
    <xf numFmtId="0" fontId="20" fillId="0" borderId="5" xfId="26" applyFont="1" applyFill="1" applyBorder="1" applyAlignment="1">
      <alignment horizontal="center" vertical="center"/>
    </xf>
    <xf numFmtId="0" fontId="14" fillId="0" borderId="3" xfId="26" applyFont="1" applyFill="1" applyBorder="1" applyAlignment="1">
      <alignment vertical="center"/>
    </xf>
    <xf numFmtId="0" fontId="14" fillId="0" borderId="3" xfId="26" applyFont="1" applyFill="1" applyBorder="1" applyAlignment="1">
      <alignment horizontal="left" vertical="center"/>
    </xf>
    <xf numFmtId="0" fontId="14" fillId="0" borderId="4" xfId="26" applyFont="1" applyFill="1" applyBorder="1" applyAlignment="1">
      <alignment horizontal="left" vertical="center"/>
    </xf>
    <xf numFmtId="0" fontId="14" fillId="0" borderId="5" xfId="26" applyFont="1" applyFill="1" applyBorder="1" applyAlignment="1">
      <alignment horizontal="left" vertical="center"/>
    </xf>
    <xf numFmtId="0" fontId="14" fillId="0" borderId="2" xfId="26" applyFont="1" applyFill="1" applyBorder="1" applyAlignment="1">
      <alignment horizontal="distributed" vertical="center"/>
    </xf>
    <xf numFmtId="0" fontId="16" fillId="0" borderId="0" xfId="26" applyFont="1" applyFill="1" applyAlignment="1">
      <alignment horizontal="left" vertical="center" wrapText="1"/>
    </xf>
    <xf numFmtId="0" fontId="17" fillId="0" borderId="3" xfId="26" applyFont="1" applyFill="1" applyBorder="1" applyAlignment="1">
      <alignment horizontal="left" vertical="center"/>
    </xf>
    <xf numFmtId="0" fontId="17" fillId="0" borderId="4" xfId="26" applyFont="1" applyFill="1" applyBorder="1" applyAlignment="1">
      <alignment horizontal="left" vertical="center"/>
    </xf>
    <xf numFmtId="0" fontId="17" fillId="0" borderId="5" xfId="26" applyFont="1" applyFill="1" applyBorder="1" applyAlignment="1">
      <alignment horizontal="left" vertical="center"/>
    </xf>
    <xf numFmtId="184" fontId="17" fillId="0" borderId="3" xfId="26" applyNumberFormat="1" applyFont="1" applyFill="1" applyBorder="1" applyAlignment="1">
      <alignment horizontal="left" vertical="center"/>
    </xf>
    <xf numFmtId="184" fontId="17" fillId="0" borderId="4" xfId="26" applyNumberFormat="1" applyFont="1" applyFill="1" applyBorder="1" applyAlignment="1">
      <alignment horizontal="left" vertical="center"/>
    </xf>
    <xf numFmtId="184" fontId="17" fillId="0" borderId="5" xfId="26" applyNumberFormat="1" applyFont="1" applyFill="1" applyBorder="1" applyAlignment="1">
      <alignment horizontal="left" vertical="center"/>
    </xf>
    <xf numFmtId="0" fontId="16" fillId="0" borderId="16" xfId="26" applyFont="1" applyFill="1" applyBorder="1" applyAlignment="1">
      <alignment vertical="top"/>
    </xf>
    <xf numFmtId="0" fontId="16" fillId="0" borderId="19" xfId="26" applyFont="1" applyFill="1" applyBorder="1" applyAlignment="1">
      <alignment vertical="top"/>
    </xf>
    <xf numFmtId="38" fontId="16" fillId="0" borderId="16" xfId="21" applyFont="1" applyFill="1" applyBorder="1" applyAlignment="1">
      <alignment vertical="top"/>
    </xf>
    <xf numFmtId="38" fontId="16" fillId="0" borderId="19" xfId="21" applyFont="1" applyFill="1" applyBorder="1" applyAlignment="1">
      <alignment vertical="top"/>
    </xf>
    <xf numFmtId="0" fontId="13" fillId="0" borderId="0" xfId="26" applyFont="1" applyFill="1" applyAlignment="1">
      <alignment vertical="center" wrapText="1"/>
    </xf>
    <xf numFmtId="0" fontId="17" fillId="0" borderId="26" xfId="26" applyFont="1" applyFill="1" applyBorder="1" applyAlignment="1">
      <alignment horizontal="center" vertical="center" shrinkToFit="1"/>
    </xf>
    <xf numFmtId="0" fontId="17" fillId="0" borderId="27" xfId="26" applyFont="1" applyFill="1" applyBorder="1" applyAlignment="1">
      <alignment horizontal="center" vertical="center" shrinkToFit="1"/>
    </xf>
    <xf numFmtId="0" fontId="17" fillId="0" borderId="3" xfId="26" applyFont="1" applyFill="1" applyBorder="1" applyAlignment="1">
      <alignment horizontal="center" vertical="center"/>
    </xf>
    <xf numFmtId="0" fontId="17" fillId="0" borderId="5" xfId="26" applyFont="1" applyFill="1" applyBorder="1" applyAlignment="1">
      <alignment horizontal="center" vertical="center"/>
    </xf>
    <xf numFmtId="0" fontId="16" fillId="0" borderId="12" xfId="26" applyFont="1" applyFill="1" applyBorder="1" applyAlignment="1">
      <alignment vertical="top"/>
    </xf>
    <xf numFmtId="0" fontId="16" fillId="0" borderId="7" xfId="26" applyFont="1" applyFill="1" applyBorder="1" applyAlignment="1">
      <alignment vertical="top"/>
    </xf>
    <xf numFmtId="0" fontId="16" fillId="0" borderId="17" xfId="26" applyFont="1" applyFill="1" applyBorder="1" applyAlignment="1">
      <alignment vertical="top"/>
    </xf>
    <xf numFmtId="0" fontId="18" fillId="0" borderId="0" xfId="26" applyFont="1" applyFill="1" applyBorder="1" applyAlignment="1">
      <alignment vertical="center" wrapText="1"/>
    </xf>
  </cellXfs>
  <cellStyles count="32">
    <cellStyle name="20% - アクセント1" xfId="1" xr:uid="{00000000-0005-0000-0000-000000000000}"/>
    <cellStyle name="20% - アクセント2" xfId="2" xr:uid="{00000000-0005-0000-0000-000001000000}"/>
    <cellStyle name="20% - アクセント3" xfId="3" xr:uid="{00000000-0005-0000-0000-000002000000}"/>
    <cellStyle name="20% - アクセント4" xfId="4" xr:uid="{00000000-0005-0000-0000-000003000000}"/>
    <cellStyle name="20% - アクセント5" xfId="5" xr:uid="{00000000-0005-0000-0000-000004000000}"/>
    <cellStyle name="20% - アクセント6" xfId="6" xr:uid="{00000000-0005-0000-0000-000005000000}"/>
    <cellStyle name="40% - アクセント1" xfId="7" xr:uid="{00000000-0005-0000-0000-000006000000}"/>
    <cellStyle name="40% - アクセント2" xfId="8" xr:uid="{00000000-0005-0000-0000-000007000000}"/>
    <cellStyle name="40% - アクセント3" xfId="9" xr:uid="{00000000-0005-0000-0000-000008000000}"/>
    <cellStyle name="40% - アクセント4" xfId="10" xr:uid="{00000000-0005-0000-0000-000009000000}"/>
    <cellStyle name="40% - アクセント5" xfId="11" xr:uid="{00000000-0005-0000-0000-00000A000000}"/>
    <cellStyle name="40% - アクセント6" xfId="12" xr:uid="{00000000-0005-0000-0000-00000B000000}"/>
    <cellStyle name="60% - アクセント1" xfId="13" xr:uid="{00000000-0005-0000-0000-00000C000000}"/>
    <cellStyle name="60% - アクセント2" xfId="14" xr:uid="{00000000-0005-0000-0000-00000D000000}"/>
    <cellStyle name="60% - アクセント3" xfId="15" xr:uid="{00000000-0005-0000-0000-00000E000000}"/>
    <cellStyle name="60% - アクセント4" xfId="16" xr:uid="{00000000-0005-0000-0000-00000F000000}"/>
    <cellStyle name="60% - アクセント5" xfId="17" xr:uid="{00000000-0005-0000-0000-000010000000}"/>
    <cellStyle name="60% - アクセント6" xfId="18" xr:uid="{00000000-0005-0000-0000-000011000000}"/>
    <cellStyle name="A" xfId="19" xr:uid="{00000000-0005-0000-0000-000012000000}"/>
    <cellStyle name="A_7.H24支出計画書(エネ総工研)-r1" xfId="20" xr:uid="{00000000-0005-0000-0000-000013000000}"/>
    <cellStyle name="桁区切り 2" xfId="21" xr:uid="{00000000-0005-0000-0000-000014000000}"/>
    <cellStyle name="桁区切り 3" xfId="22" xr:uid="{00000000-0005-0000-0000-000015000000}"/>
    <cellStyle name="桁区切り 5" xfId="23" xr:uid="{00000000-0005-0000-0000-000016000000}"/>
    <cellStyle name="桁区切り 6" xfId="24" xr:uid="{00000000-0005-0000-0000-000017000000}"/>
    <cellStyle name="合計" xfId="25" xr:uid="{00000000-0005-0000-0000-000018000000}"/>
    <cellStyle name="標準" xfId="0" builtinId="0"/>
    <cellStyle name="標準 2" xfId="26" xr:uid="{00000000-0005-0000-0000-00001A000000}"/>
    <cellStyle name="標準 2 2" xfId="27" xr:uid="{00000000-0005-0000-0000-00001B000000}"/>
    <cellStyle name="標準 2 3" xfId="28" xr:uid="{00000000-0005-0000-0000-00001C000000}"/>
    <cellStyle name="標準 3" xfId="29" xr:uid="{00000000-0005-0000-0000-00001D000000}"/>
    <cellStyle name="標準 4" xfId="30" xr:uid="{00000000-0005-0000-0000-00001E000000}"/>
    <cellStyle name="普通" xfId="31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22860</xdr:rowOff>
    </xdr:from>
    <xdr:to>
      <xdr:col>1</xdr:col>
      <xdr:colOff>861060</xdr:colOff>
      <xdr:row>1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541BE3C-1529-447D-AF7E-23CD390341DC}"/>
            </a:ext>
          </a:extLst>
        </xdr:cNvPr>
        <xdr:cNvSpPr txBox="1"/>
      </xdr:nvSpPr>
      <xdr:spPr>
        <a:xfrm>
          <a:off x="30480" y="22860"/>
          <a:ext cx="105156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200" b="1"/>
            <a:t>（様式３）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213360</xdr:colOff>
      <xdr:row>3</xdr:row>
      <xdr:rowOff>76200</xdr:rowOff>
    </xdr:from>
    <xdr:to>
      <xdr:col>13</xdr:col>
      <xdr:colOff>60960</xdr:colOff>
      <xdr:row>5</xdr:row>
      <xdr:rowOff>289560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CBD434D-8FE7-406F-865C-E09D9AD3A0CE}"/>
            </a:ext>
          </a:extLst>
        </xdr:cNvPr>
        <xdr:cNvSpPr/>
      </xdr:nvSpPr>
      <xdr:spPr>
        <a:xfrm>
          <a:off x="5151120" y="579120"/>
          <a:ext cx="2933700" cy="426720"/>
        </a:xfrm>
        <a:prstGeom prst="wedgeRoundRectCallout">
          <a:avLst>
            <a:gd name="adj1" fmla="val -53452"/>
            <a:gd name="adj2" fmla="val 96346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人件費の計上は様々なパターンが想定されます。</a:t>
          </a:r>
          <a:endParaRPr kumimoji="1" lang="en-US" altLang="ja-JP" sz="1000"/>
        </a:p>
        <a:p>
          <a:pPr algn="l"/>
          <a:endParaRPr kumimoji="1" lang="en-US" altLang="ja-JP" sz="1000"/>
        </a:p>
        <a:p>
          <a:pPr algn="l"/>
          <a:r>
            <a:rPr kumimoji="1" lang="ja-JP" altLang="en-US" sz="1000"/>
            <a:t>日額</a:t>
          </a:r>
          <a:r>
            <a:rPr kumimoji="1" lang="en-US" altLang="ja-JP" sz="1000"/>
            <a:t>×</a:t>
          </a:r>
          <a:r>
            <a:rPr kumimoji="1" lang="ja-JP" altLang="en-US" sz="1000"/>
            <a:t>日数のみ、年俸制（月額</a:t>
          </a:r>
          <a:r>
            <a:rPr kumimoji="1" lang="en-US" altLang="ja-JP" sz="1000"/>
            <a:t>×</a:t>
          </a:r>
          <a:r>
            <a:rPr kumimoji="1" lang="ja-JP" altLang="en-US" sz="1000"/>
            <a:t>月数）、など</a:t>
          </a:r>
          <a:endParaRPr kumimoji="1" lang="en-US" altLang="ja-JP" sz="1000"/>
        </a:p>
        <a:p>
          <a:pPr algn="l"/>
          <a:r>
            <a:rPr kumimoji="1" lang="ja-JP" altLang="en-US" sz="1000"/>
            <a:t>規程類や事情に応じて修正して下さい。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5"/>
  <sheetViews>
    <sheetView showGridLines="0" tabSelected="1" view="pageBreakPreview" topLeftCell="A9" zoomScaleNormal="75" zoomScaleSheetLayoutView="100" workbookViewId="0">
      <selection activeCell="C9" sqref="C9"/>
    </sheetView>
  </sheetViews>
  <sheetFormatPr defaultColWidth="9" defaultRowHeight="12"/>
  <cols>
    <col min="1" max="1" width="3.25" style="16" bestFit="1" customWidth="1"/>
    <col min="2" max="2" width="21.625" style="16" customWidth="1"/>
    <col min="3" max="3" width="15.75" style="17" customWidth="1"/>
    <col min="4" max="4" width="45.625" style="1" customWidth="1"/>
    <col min="5" max="5" width="10.875" style="17" customWidth="1"/>
    <col min="6" max="6" width="3.5" style="18" bestFit="1" customWidth="1"/>
    <col min="7" max="7" width="8.875" style="17" customWidth="1"/>
    <col min="8" max="8" width="2.5" style="17" bestFit="1" customWidth="1"/>
    <col min="9" max="9" width="11.875" style="17" customWidth="1"/>
    <col min="10" max="16384" width="9" style="1"/>
  </cols>
  <sheetData>
    <row r="1" spans="1:10" ht="25.9" customHeight="1">
      <c r="B1" s="124" t="s">
        <v>54</v>
      </c>
      <c r="C1" s="124"/>
      <c r="D1" s="124"/>
      <c r="E1" s="124"/>
      <c r="F1" s="124"/>
      <c r="G1" s="124"/>
      <c r="H1" s="124"/>
      <c r="I1" s="124"/>
    </row>
    <row r="2" spans="1:10" ht="17.25">
      <c r="B2" s="127" t="s">
        <v>58</v>
      </c>
      <c r="C2" s="127"/>
      <c r="D2" s="127"/>
      <c r="E2" s="127"/>
      <c r="F2" s="127"/>
      <c r="G2" s="127"/>
      <c r="H2" s="127"/>
      <c r="I2" s="127"/>
    </row>
    <row r="3" spans="1:10" ht="9" customHeight="1">
      <c r="B3" s="75"/>
      <c r="C3" s="75"/>
      <c r="D3" s="75"/>
      <c r="E3" s="75"/>
      <c r="F3" s="75"/>
      <c r="G3" s="75"/>
      <c r="H3" s="75"/>
      <c r="I3" s="75"/>
    </row>
    <row r="4" spans="1:10" ht="22.9" customHeight="1">
      <c r="A4" s="145" t="s">
        <v>60</v>
      </c>
      <c r="B4" s="146"/>
      <c r="C4" s="146"/>
      <c r="D4" s="147"/>
      <c r="E4" s="121"/>
      <c r="F4" s="122"/>
      <c r="G4" s="122"/>
      <c r="H4" s="122"/>
      <c r="I4" s="123"/>
    </row>
    <row r="5" spans="1:10" ht="22.9" customHeight="1">
      <c r="A5" s="148" t="s">
        <v>28</v>
      </c>
      <c r="B5" s="148"/>
      <c r="C5" s="138"/>
      <c r="D5" s="139"/>
      <c r="E5" s="140"/>
      <c r="F5" s="140"/>
      <c r="G5" s="140"/>
      <c r="H5" s="140"/>
      <c r="I5" s="141"/>
    </row>
    <row r="6" spans="1:10" ht="22.9" customHeight="1">
      <c r="A6" s="148" t="s">
        <v>27</v>
      </c>
      <c r="B6" s="148"/>
      <c r="C6" s="144"/>
      <c r="D6" s="140"/>
      <c r="E6" s="140"/>
      <c r="F6" s="140"/>
      <c r="G6" s="140"/>
      <c r="H6" s="140"/>
      <c r="I6" s="141"/>
    </row>
    <row r="7" spans="1:10" ht="17.25">
      <c r="B7" s="73"/>
      <c r="C7" s="73"/>
      <c r="D7" s="73"/>
      <c r="E7" s="73"/>
      <c r="F7" s="73"/>
      <c r="G7" s="73"/>
      <c r="H7" s="74"/>
      <c r="I7" s="74"/>
    </row>
    <row r="8" spans="1:10" ht="14.25">
      <c r="B8" s="2"/>
      <c r="C8" s="2"/>
      <c r="D8" s="81"/>
      <c r="E8" s="2"/>
      <c r="F8" s="2"/>
      <c r="G8" s="2"/>
      <c r="H8" s="128" t="s">
        <v>8</v>
      </c>
      <c r="I8" s="128"/>
      <c r="J8" s="3"/>
    </row>
    <row r="9" spans="1:10" ht="21" customHeight="1">
      <c r="A9" s="142" t="s">
        <v>18</v>
      </c>
      <c r="B9" s="143"/>
      <c r="C9" s="54">
        <f>$C$49</f>
        <v>0</v>
      </c>
      <c r="D9" s="56" t="s">
        <v>39</v>
      </c>
      <c r="E9" s="52"/>
      <c r="F9" s="52"/>
      <c r="G9" s="52"/>
      <c r="H9" s="52"/>
      <c r="I9" s="53"/>
      <c r="J9" s="3"/>
    </row>
    <row r="10" spans="1:10" ht="24">
      <c r="A10" s="129" t="s">
        <v>13</v>
      </c>
      <c r="B10" s="131"/>
      <c r="C10" s="31" t="s">
        <v>34</v>
      </c>
      <c r="D10" s="129" t="s">
        <v>16</v>
      </c>
      <c r="E10" s="130"/>
      <c r="F10" s="130"/>
      <c r="G10" s="130"/>
      <c r="H10" s="130"/>
      <c r="I10" s="131"/>
    </row>
    <row r="11" spans="1:10" ht="24" customHeight="1">
      <c r="A11" s="83" t="s">
        <v>30</v>
      </c>
      <c r="B11" s="36" t="s">
        <v>14</v>
      </c>
      <c r="C11" s="136">
        <f>SUM(I11:I15)</f>
        <v>0</v>
      </c>
      <c r="D11" s="47"/>
      <c r="E11" s="48"/>
      <c r="F11" s="49" t="s">
        <v>2</v>
      </c>
      <c r="G11" s="50"/>
      <c r="H11" s="49" t="s">
        <v>1</v>
      </c>
      <c r="I11" s="51">
        <f t="shared" ref="I11" si="0">E11*G11</f>
        <v>0</v>
      </c>
    </row>
    <row r="12" spans="1:10" ht="24" customHeight="1">
      <c r="A12" s="82"/>
      <c r="B12" s="57"/>
      <c r="C12" s="137"/>
      <c r="D12" s="47"/>
      <c r="E12" s="48"/>
      <c r="F12" s="49" t="s">
        <v>2</v>
      </c>
      <c r="G12" s="50"/>
      <c r="H12" s="49" t="s">
        <v>1</v>
      </c>
      <c r="I12" s="51">
        <f t="shared" ref="I12:I15" si="1">E12*G12</f>
        <v>0</v>
      </c>
    </row>
    <row r="13" spans="1:10" ht="24" customHeight="1">
      <c r="A13" s="82"/>
      <c r="B13" s="57"/>
      <c r="C13" s="137"/>
      <c r="D13" s="47"/>
      <c r="E13" s="48"/>
      <c r="F13" s="49" t="s">
        <v>2</v>
      </c>
      <c r="G13" s="50"/>
      <c r="H13" s="49" t="s">
        <v>1</v>
      </c>
      <c r="I13" s="51">
        <f t="shared" ref="I13" si="2">E13*G13</f>
        <v>0</v>
      </c>
    </row>
    <row r="14" spans="1:10" ht="24" customHeight="1">
      <c r="A14" s="82"/>
      <c r="B14" s="57"/>
      <c r="C14" s="137"/>
      <c r="D14" s="47"/>
      <c r="E14" s="48"/>
      <c r="F14" s="49" t="s">
        <v>2</v>
      </c>
      <c r="G14" s="50"/>
      <c r="H14" s="49" t="s">
        <v>1</v>
      </c>
      <c r="I14" s="51">
        <f t="shared" ref="I14" si="3">E14*G14</f>
        <v>0</v>
      </c>
    </row>
    <row r="15" spans="1:10" ht="24" customHeight="1">
      <c r="A15" s="82"/>
      <c r="B15" s="57"/>
      <c r="C15" s="137"/>
      <c r="D15" s="47"/>
      <c r="E15" s="48"/>
      <c r="F15" s="49" t="s">
        <v>2</v>
      </c>
      <c r="G15" s="50"/>
      <c r="H15" s="49" t="s">
        <v>1</v>
      </c>
      <c r="I15" s="51">
        <f t="shared" si="1"/>
        <v>0</v>
      </c>
    </row>
    <row r="16" spans="1:10" ht="18" customHeight="1">
      <c r="A16" s="83" t="s">
        <v>31</v>
      </c>
      <c r="B16" s="94" t="s">
        <v>22</v>
      </c>
      <c r="C16" s="136">
        <f>SUM(I16:I20)</f>
        <v>0</v>
      </c>
      <c r="D16" s="95"/>
      <c r="E16" s="96"/>
      <c r="F16" s="97" t="s">
        <v>2</v>
      </c>
      <c r="G16" s="98"/>
      <c r="H16" s="97" t="s">
        <v>9</v>
      </c>
      <c r="I16" s="99">
        <f>E16*G16</f>
        <v>0</v>
      </c>
    </row>
    <row r="17" spans="1:9" ht="18" customHeight="1">
      <c r="A17" s="82"/>
      <c r="B17" s="34"/>
      <c r="C17" s="137"/>
      <c r="D17" s="46"/>
      <c r="E17" s="11"/>
      <c r="F17" s="12" t="s">
        <v>2</v>
      </c>
      <c r="G17" s="25"/>
      <c r="H17" s="12" t="s">
        <v>9</v>
      </c>
      <c r="I17" s="13">
        <f t="shared" ref="I17:I18" si="4">E17*G17</f>
        <v>0</v>
      </c>
    </row>
    <row r="18" spans="1:9" ht="18" customHeight="1">
      <c r="A18" s="82"/>
      <c r="B18" s="34"/>
      <c r="C18" s="137"/>
      <c r="D18" s="46"/>
      <c r="E18" s="11"/>
      <c r="F18" s="12" t="s">
        <v>2</v>
      </c>
      <c r="G18" s="25"/>
      <c r="H18" s="12" t="s">
        <v>9</v>
      </c>
      <c r="I18" s="13">
        <f t="shared" si="4"/>
        <v>0</v>
      </c>
    </row>
    <row r="19" spans="1:9" ht="18.600000000000001" customHeight="1">
      <c r="A19" s="82"/>
      <c r="B19" s="34"/>
      <c r="C19" s="137"/>
      <c r="D19" s="10"/>
      <c r="E19" s="11"/>
      <c r="F19" s="12" t="s">
        <v>2</v>
      </c>
      <c r="G19" s="25"/>
      <c r="H19" s="12" t="s">
        <v>9</v>
      </c>
      <c r="I19" s="13">
        <f t="shared" ref="I19:I20" si="5">E19*G19</f>
        <v>0</v>
      </c>
    </row>
    <row r="20" spans="1:9" ht="18" customHeight="1">
      <c r="A20" s="82"/>
      <c r="B20" s="100"/>
      <c r="C20" s="126"/>
      <c r="D20" s="10"/>
      <c r="E20" s="11"/>
      <c r="F20" s="12" t="s">
        <v>2</v>
      </c>
      <c r="G20" s="25"/>
      <c r="H20" s="12" t="s">
        <v>9</v>
      </c>
      <c r="I20" s="13">
        <f t="shared" si="5"/>
        <v>0</v>
      </c>
    </row>
    <row r="21" spans="1:9" ht="18" customHeight="1">
      <c r="A21" s="82"/>
      <c r="B21" s="78" t="s">
        <v>3</v>
      </c>
      <c r="C21" s="125">
        <f>SUM(I21:I27)</f>
        <v>0</v>
      </c>
      <c r="D21" s="44"/>
      <c r="E21" s="6"/>
      <c r="F21" s="7" t="s">
        <v>0</v>
      </c>
      <c r="G21" s="35"/>
      <c r="H21" s="7" t="s">
        <v>1</v>
      </c>
      <c r="I21" s="5">
        <f>E21*G21</f>
        <v>0</v>
      </c>
    </row>
    <row r="22" spans="1:9" ht="18" customHeight="1">
      <c r="A22" s="82"/>
      <c r="B22" s="79"/>
      <c r="C22" s="137"/>
      <c r="D22" s="58"/>
      <c r="E22" s="11"/>
      <c r="F22" s="12" t="s">
        <v>0</v>
      </c>
      <c r="G22" s="28"/>
      <c r="H22" s="12" t="s">
        <v>1</v>
      </c>
      <c r="I22" s="13">
        <f>E22*G22</f>
        <v>0</v>
      </c>
    </row>
    <row r="23" spans="1:9" ht="18" customHeight="1">
      <c r="A23" s="82"/>
      <c r="B23" s="79"/>
      <c r="C23" s="137"/>
      <c r="D23" s="58"/>
      <c r="E23" s="11"/>
      <c r="F23" s="12" t="s">
        <v>0</v>
      </c>
      <c r="G23" s="28"/>
      <c r="H23" s="12" t="s">
        <v>1</v>
      </c>
      <c r="I23" s="13">
        <f t="shared" ref="I23:I26" si="6">E23*G23</f>
        <v>0</v>
      </c>
    </row>
    <row r="24" spans="1:9" ht="18" customHeight="1">
      <c r="A24" s="82"/>
      <c r="B24" s="79"/>
      <c r="C24" s="137"/>
      <c r="D24" s="33"/>
      <c r="E24" s="11"/>
      <c r="F24" s="12" t="s">
        <v>0</v>
      </c>
      <c r="G24" s="28"/>
      <c r="H24" s="12" t="s">
        <v>1</v>
      </c>
      <c r="I24" s="13">
        <f t="shared" si="6"/>
        <v>0</v>
      </c>
    </row>
    <row r="25" spans="1:9" ht="18" customHeight="1">
      <c r="A25" s="82"/>
      <c r="B25" s="79"/>
      <c r="C25" s="137"/>
      <c r="D25" s="33"/>
      <c r="E25" s="11"/>
      <c r="F25" s="12" t="s">
        <v>0</v>
      </c>
      <c r="G25" s="28"/>
      <c r="H25" s="12" t="s">
        <v>1</v>
      </c>
      <c r="I25" s="13">
        <f t="shared" si="6"/>
        <v>0</v>
      </c>
    </row>
    <row r="26" spans="1:9" ht="18" customHeight="1">
      <c r="A26" s="82"/>
      <c r="B26" s="79"/>
      <c r="C26" s="137"/>
      <c r="D26" s="33"/>
      <c r="E26" s="11"/>
      <c r="F26" s="12" t="s">
        <v>0</v>
      </c>
      <c r="G26" s="28"/>
      <c r="H26" s="12" t="s">
        <v>1</v>
      </c>
      <c r="I26" s="13">
        <f t="shared" si="6"/>
        <v>0</v>
      </c>
    </row>
    <row r="27" spans="1:9" ht="18" customHeight="1">
      <c r="A27" s="82"/>
      <c r="B27" s="80"/>
      <c r="C27" s="126"/>
      <c r="D27" s="33"/>
      <c r="E27" s="11"/>
      <c r="F27" s="12" t="s">
        <v>0</v>
      </c>
      <c r="G27" s="28"/>
      <c r="H27" s="12" t="s">
        <v>1</v>
      </c>
      <c r="I27" s="13">
        <f t="shared" ref="I27" si="7">E27*G27</f>
        <v>0</v>
      </c>
    </row>
    <row r="28" spans="1:9" ht="18" customHeight="1">
      <c r="A28" s="82"/>
      <c r="B28" s="132" t="s">
        <v>4</v>
      </c>
      <c r="C28" s="134">
        <f>SUM(I28:I32)</f>
        <v>0</v>
      </c>
      <c r="D28" s="26"/>
      <c r="E28" s="11"/>
      <c r="F28" s="12" t="s">
        <v>2</v>
      </c>
      <c r="G28" s="25"/>
      <c r="H28" s="12" t="s">
        <v>1</v>
      </c>
      <c r="I28" s="13">
        <f t="shared" ref="I28:I32" si="8">E28*G28</f>
        <v>0</v>
      </c>
    </row>
    <row r="29" spans="1:9" ht="18" customHeight="1">
      <c r="A29" s="82"/>
      <c r="B29" s="133"/>
      <c r="C29" s="135"/>
      <c r="D29" s="27"/>
      <c r="E29" s="11"/>
      <c r="F29" s="12" t="s">
        <v>2</v>
      </c>
      <c r="G29" s="25"/>
      <c r="H29" s="12" t="s">
        <v>1</v>
      </c>
      <c r="I29" s="13">
        <f t="shared" si="8"/>
        <v>0</v>
      </c>
    </row>
    <row r="30" spans="1:9" ht="18" customHeight="1">
      <c r="A30" s="82"/>
      <c r="B30" s="133"/>
      <c r="C30" s="135"/>
      <c r="D30" s="10"/>
      <c r="E30" s="11"/>
      <c r="F30" s="12" t="s">
        <v>2</v>
      </c>
      <c r="G30" s="25"/>
      <c r="H30" s="12" t="s">
        <v>1</v>
      </c>
      <c r="I30" s="13">
        <f t="shared" si="8"/>
        <v>0</v>
      </c>
    </row>
    <row r="31" spans="1:9" ht="18" customHeight="1">
      <c r="A31" s="82"/>
      <c r="B31" s="133"/>
      <c r="C31" s="135"/>
      <c r="D31" s="10"/>
      <c r="E31" s="11"/>
      <c r="F31" s="12" t="s">
        <v>2</v>
      </c>
      <c r="G31" s="25"/>
      <c r="H31" s="12" t="s">
        <v>1</v>
      </c>
      <c r="I31" s="13">
        <f t="shared" si="8"/>
        <v>0</v>
      </c>
    </row>
    <row r="32" spans="1:9" ht="18" customHeight="1">
      <c r="A32" s="82"/>
      <c r="B32" s="133"/>
      <c r="C32" s="135"/>
      <c r="D32" s="26"/>
      <c r="E32" s="11"/>
      <c r="F32" s="12" t="s">
        <v>2</v>
      </c>
      <c r="G32" s="25"/>
      <c r="H32" s="12" t="s">
        <v>1</v>
      </c>
      <c r="I32" s="13">
        <f t="shared" si="8"/>
        <v>0</v>
      </c>
    </row>
    <row r="33" spans="1:9" ht="24" customHeight="1">
      <c r="A33" s="82"/>
      <c r="B33" s="76" t="s">
        <v>5</v>
      </c>
      <c r="C33" s="24">
        <f>SUM(I33:I33)</f>
        <v>0</v>
      </c>
      <c r="D33" s="10"/>
      <c r="E33" s="11"/>
      <c r="F33" s="12" t="s">
        <v>2</v>
      </c>
      <c r="G33" s="25"/>
      <c r="H33" s="12" t="s">
        <v>1</v>
      </c>
      <c r="I33" s="13">
        <f>E33*G33</f>
        <v>0</v>
      </c>
    </row>
    <row r="34" spans="1:9" ht="24" customHeight="1">
      <c r="A34" s="82"/>
      <c r="B34" s="9" t="s">
        <v>6</v>
      </c>
      <c r="C34" s="24">
        <f t="shared" ref="C34:C36" si="9">SUM(I34:I34)</f>
        <v>0</v>
      </c>
      <c r="D34" s="45"/>
      <c r="E34" s="11"/>
      <c r="F34" s="12" t="s">
        <v>0</v>
      </c>
      <c r="G34" s="25"/>
      <c r="H34" s="12" t="s">
        <v>1</v>
      </c>
      <c r="I34" s="13">
        <f t="shared" ref="I34" si="10">E34*G34</f>
        <v>0</v>
      </c>
    </row>
    <row r="35" spans="1:9" ht="24" customHeight="1">
      <c r="A35" s="82"/>
      <c r="B35" s="76" t="s">
        <v>23</v>
      </c>
      <c r="C35" s="32">
        <f>SUM(I35:I35)</f>
        <v>0</v>
      </c>
      <c r="D35" s="45"/>
      <c r="E35" s="11"/>
      <c r="F35" s="12" t="s">
        <v>0</v>
      </c>
      <c r="G35" s="25"/>
      <c r="H35" s="12" t="s">
        <v>1</v>
      </c>
      <c r="I35" s="13">
        <f t="shared" ref="I35:I38" si="11">E35*G35</f>
        <v>0</v>
      </c>
    </row>
    <row r="36" spans="1:9" ht="24" customHeight="1">
      <c r="A36" s="82"/>
      <c r="B36" s="76" t="s">
        <v>7</v>
      </c>
      <c r="C36" s="32">
        <f t="shared" si="9"/>
        <v>0</v>
      </c>
      <c r="D36" s="45"/>
      <c r="E36" s="11"/>
      <c r="F36" s="12" t="s">
        <v>0</v>
      </c>
      <c r="G36" s="25"/>
      <c r="H36" s="12" t="s">
        <v>1</v>
      </c>
      <c r="I36" s="13">
        <f t="shared" si="11"/>
        <v>0</v>
      </c>
    </row>
    <row r="37" spans="1:9" ht="24" customHeight="1">
      <c r="A37" s="82"/>
      <c r="B37" s="76" t="s">
        <v>24</v>
      </c>
      <c r="C37" s="125">
        <f>SUM(I37:I38)</f>
        <v>0</v>
      </c>
      <c r="D37" s="45"/>
      <c r="E37" s="11"/>
      <c r="F37" s="12" t="s">
        <v>0</v>
      </c>
      <c r="G37" s="25"/>
      <c r="H37" s="12" t="s">
        <v>1</v>
      </c>
      <c r="I37" s="13">
        <f t="shared" si="11"/>
        <v>0</v>
      </c>
    </row>
    <row r="38" spans="1:9" ht="24" customHeight="1">
      <c r="A38" s="82"/>
      <c r="B38" s="77"/>
      <c r="C38" s="126"/>
      <c r="D38" s="45"/>
      <c r="E38" s="11"/>
      <c r="F38" s="12" t="s">
        <v>0</v>
      </c>
      <c r="G38" s="25"/>
      <c r="H38" s="12" t="s">
        <v>1</v>
      </c>
      <c r="I38" s="13">
        <f t="shared" si="11"/>
        <v>0</v>
      </c>
    </row>
    <row r="39" spans="1:9" ht="18" customHeight="1">
      <c r="A39" s="82"/>
      <c r="B39" s="156" t="s">
        <v>12</v>
      </c>
      <c r="C39" s="158">
        <f>SUM(I39:I43)</f>
        <v>0</v>
      </c>
      <c r="D39" s="29"/>
      <c r="E39" s="11"/>
      <c r="F39" s="12" t="s">
        <v>10</v>
      </c>
      <c r="G39" s="30"/>
      <c r="H39" s="12" t="s">
        <v>11</v>
      </c>
      <c r="I39" s="13">
        <f>E39*G39</f>
        <v>0</v>
      </c>
    </row>
    <row r="40" spans="1:9" ht="18" customHeight="1">
      <c r="A40" s="82"/>
      <c r="B40" s="156"/>
      <c r="C40" s="158"/>
      <c r="D40" s="29"/>
      <c r="E40" s="11"/>
      <c r="F40" s="12" t="s">
        <v>10</v>
      </c>
      <c r="G40" s="30"/>
      <c r="H40" s="12" t="s">
        <v>11</v>
      </c>
      <c r="I40" s="13">
        <f t="shared" ref="I40:I42" si="12">E40*G40</f>
        <v>0</v>
      </c>
    </row>
    <row r="41" spans="1:9" ht="18" customHeight="1">
      <c r="A41" s="82"/>
      <c r="B41" s="156"/>
      <c r="C41" s="158"/>
      <c r="D41" s="29"/>
      <c r="E41" s="11"/>
      <c r="F41" s="12" t="s">
        <v>10</v>
      </c>
      <c r="G41" s="30"/>
      <c r="H41" s="12" t="s">
        <v>11</v>
      </c>
      <c r="I41" s="13">
        <f t="shared" si="12"/>
        <v>0</v>
      </c>
    </row>
    <row r="42" spans="1:9" ht="18" customHeight="1">
      <c r="A42" s="82"/>
      <c r="B42" s="156"/>
      <c r="C42" s="158"/>
      <c r="D42" s="29"/>
      <c r="E42" s="11"/>
      <c r="F42" s="12" t="s">
        <v>10</v>
      </c>
      <c r="G42" s="30"/>
      <c r="H42" s="12" t="s">
        <v>11</v>
      </c>
      <c r="I42" s="13">
        <f t="shared" si="12"/>
        <v>0</v>
      </c>
    </row>
    <row r="43" spans="1:9" ht="18" customHeight="1">
      <c r="A43" s="82"/>
      <c r="B43" s="157"/>
      <c r="C43" s="159"/>
      <c r="D43" s="37"/>
      <c r="E43" s="38"/>
      <c r="F43" s="39" t="s">
        <v>10</v>
      </c>
      <c r="G43" s="40"/>
      <c r="H43" s="39" t="s">
        <v>11</v>
      </c>
      <c r="I43" s="41">
        <f>E43*G43</f>
        <v>0</v>
      </c>
    </row>
    <row r="44" spans="1:9" ht="18" customHeight="1">
      <c r="A44" s="82"/>
      <c r="B44" s="109" t="s">
        <v>40</v>
      </c>
      <c r="C44" s="114">
        <f>SUM(C16:C43)</f>
        <v>0</v>
      </c>
      <c r="D44" s="110"/>
      <c r="E44" s="111"/>
      <c r="F44" s="112"/>
      <c r="G44" s="90"/>
      <c r="H44" s="112"/>
      <c r="I44" s="113"/>
    </row>
    <row r="45" spans="1:9" ht="21.6" customHeight="1">
      <c r="A45" s="83" t="s">
        <v>32</v>
      </c>
      <c r="B45" s="42" t="s">
        <v>25</v>
      </c>
      <c r="C45" s="72">
        <v>0</v>
      </c>
      <c r="D45" s="118" t="s">
        <v>59</v>
      </c>
      <c r="E45" s="70"/>
      <c r="F45" s="70"/>
      <c r="G45" s="70"/>
      <c r="H45" s="70"/>
      <c r="I45" s="71"/>
    </row>
    <row r="46" spans="1:9" ht="21.6" customHeight="1">
      <c r="A46" s="84" t="s">
        <v>33</v>
      </c>
      <c r="B46" s="42" t="s">
        <v>26</v>
      </c>
      <c r="C46" s="14">
        <f>ROUNDDOWN((C11+C44)*0.1,0)</f>
        <v>0</v>
      </c>
      <c r="D46" s="153" t="s">
        <v>37</v>
      </c>
      <c r="E46" s="154"/>
      <c r="F46" s="154"/>
      <c r="G46" s="154"/>
      <c r="H46" s="154"/>
      <c r="I46" s="155"/>
    </row>
    <row r="47" spans="1:9" ht="21.6" customHeight="1">
      <c r="A47" s="163" t="s">
        <v>41</v>
      </c>
      <c r="B47" s="164"/>
      <c r="C47" s="14">
        <f>SUM(C11,C44,C45,C46)</f>
        <v>0</v>
      </c>
      <c r="D47" s="91"/>
      <c r="E47" s="92"/>
      <c r="F47" s="92"/>
      <c r="G47" s="92"/>
      <c r="H47" s="92"/>
      <c r="I47" s="93"/>
    </row>
    <row r="48" spans="1:9" ht="21.6" customHeight="1">
      <c r="A48" s="161" t="s">
        <v>29</v>
      </c>
      <c r="B48" s="162"/>
      <c r="C48" s="14">
        <f>ROUNDDOWN((C47)*0.08,0)</f>
        <v>0</v>
      </c>
      <c r="D48" s="150" t="s">
        <v>36</v>
      </c>
      <c r="E48" s="151"/>
      <c r="F48" s="151"/>
      <c r="G48" s="151"/>
      <c r="H48" s="151"/>
      <c r="I48" s="152"/>
    </row>
    <row r="49" spans="1:9" ht="21.6" customHeight="1">
      <c r="A49" s="163" t="s">
        <v>35</v>
      </c>
      <c r="B49" s="164"/>
      <c r="C49" s="14">
        <f>C47+C48</f>
        <v>0</v>
      </c>
      <c r="D49" s="150"/>
      <c r="E49" s="151"/>
      <c r="F49" s="151"/>
      <c r="G49" s="151"/>
      <c r="H49" s="151"/>
      <c r="I49" s="152"/>
    </row>
    <row r="50" spans="1:9">
      <c r="A50" s="88"/>
      <c r="B50" s="89" t="s">
        <v>38</v>
      </c>
      <c r="C50" s="90"/>
    </row>
    <row r="51" spans="1:9">
      <c r="A51" s="86"/>
      <c r="B51" s="85" t="s">
        <v>61</v>
      </c>
      <c r="C51" s="87"/>
    </row>
    <row r="52" spans="1:9" ht="13.5">
      <c r="B52" s="149"/>
      <c r="C52" s="160"/>
      <c r="D52" s="160"/>
      <c r="E52" s="160"/>
      <c r="F52" s="160"/>
      <c r="G52" s="160"/>
      <c r="H52" s="160"/>
      <c r="I52" s="160"/>
    </row>
    <row r="53" spans="1:9">
      <c r="B53" s="15"/>
      <c r="G53" s="18"/>
      <c r="H53" s="18"/>
    </row>
    <row r="54" spans="1:9">
      <c r="B54" s="15"/>
      <c r="E54" s="19"/>
      <c r="F54" s="17"/>
    </row>
    <row r="55" spans="1:9">
      <c r="B55" s="15"/>
      <c r="E55" s="19"/>
      <c r="F55" s="17"/>
    </row>
    <row r="56" spans="1:9">
      <c r="B56" s="15"/>
      <c r="E56" s="19"/>
      <c r="F56" s="17"/>
    </row>
    <row r="57" spans="1:9">
      <c r="B57" s="15"/>
      <c r="E57" s="19"/>
      <c r="F57" s="17"/>
    </row>
    <row r="58" spans="1:9">
      <c r="B58" s="15"/>
      <c r="E58" s="19"/>
      <c r="F58" s="17"/>
    </row>
    <row r="59" spans="1:9">
      <c r="B59" s="15"/>
      <c r="E59" s="19"/>
      <c r="F59" s="17"/>
    </row>
    <row r="60" spans="1:9" ht="24" customHeight="1">
      <c r="B60" s="15"/>
      <c r="C60" s="20"/>
      <c r="D60" s="21"/>
      <c r="E60" s="22"/>
      <c r="F60" s="17"/>
    </row>
    <row r="61" spans="1:9">
      <c r="B61" s="15"/>
      <c r="E61" s="19"/>
      <c r="I61" s="23"/>
    </row>
    <row r="62" spans="1:9">
      <c r="B62" s="149"/>
      <c r="C62" s="149"/>
      <c r="D62" s="149"/>
      <c r="E62" s="149"/>
      <c r="F62" s="149"/>
      <c r="G62" s="149"/>
      <c r="H62" s="149"/>
      <c r="I62" s="149"/>
    </row>
    <row r="63" spans="1:9">
      <c r="B63" s="15"/>
    </row>
    <row r="64" spans="1:9">
      <c r="B64" s="15"/>
    </row>
    <row r="65" spans="2:6">
      <c r="B65" s="15"/>
    </row>
    <row r="66" spans="2:6">
      <c r="B66" s="15"/>
      <c r="E66" s="18"/>
      <c r="F66" s="17"/>
    </row>
    <row r="67" spans="2:6">
      <c r="B67" s="15"/>
      <c r="E67" s="18"/>
      <c r="F67" s="17"/>
    </row>
    <row r="68" spans="2:6">
      <c r="B68" s="15"/>
    </row>
    <row r="69" spans="2:6">
      <c r="B69" s="15"/>
    </row>
    <row r="70" spans="2:6">
      <c r="B70" s="15"/>
    </row>
    <row r="71" spans="2:6">
      <c r="B71" s="15"/>
    </row>
    <row r="72" spans="2:6">
      <c r="B72" s="15"/>
    </row>
    <row r="73" spans="2:6">
      <c r="B73" s="15"/>
    </row>
    <row r="74" spans="2:6">
      <c r="B74" s="15"/>
    </row>
    <row r="75" spans="2:6">
      <c r="B75" s="15"/>
    </row>
  </sheetData>
  <mergeCells count="28">
    <mergeCell ref="A5:B5"/>
    <mergeCell ref="A6:B6"/>
    <mergeCell ref="B62:I62"/>
    <mergeCell ref="D48:I48"/>
    <mergeCell ref="D46:I46"/>
    <mergeCell ref="B39:B43"/>
    <mergeCell ref="C39:C43"/>
    <mergeCell ref="D49:I49"/>
    <mergeCell ref="B52:I52"/>
    <mergeCell ref="A48:B48"/>
    <mergeCell ref="A49:B49"/>
    <mergeCell ref="A47:B47"/>
    <mergeCell ref="E4:I4"/>
    <mergeCell ref="B1:I1"/>
    <mergeCell ref="C37:C38"/>
    <mergeCell ref="B2:I2"/>
    <mergeCell ref="H8:I8"/>
    <mergeCell ref="D10:I10"/>
    <mergeCell ref="B28:B32"/>
    <mergeCell ref="C28:C32"/>
    <mergeCell ref="C16:C20"/>
    <mergeCell ref="C21:C27"/>
    <mergeCell ref="C11:C15"/>
    <mergeCell ref="C5:I5"/>
    <mergeCell ref="A10:B10"/>
    <mergeCell ref="A9:B9"/>
    <mergeCell ref="C6:I6"/>
    <mergeCell ref="A4:D4"/>
  </mergeCells>
  <phoneticPr fontId="1"/>
  <pageMargins left="0.55118110236220474" right="0.55118110236220474" top="0.78740157480314965" bottom="0.78740157480314965" header="0.51181102362204722" footer="0.51181102362204722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62B97-53B4-4E33-8947-6ED2D06A1E4F}">
  <sheetPr>
    <tabColor theme="9" tint="0.59999389629810485"/>
    <pageSetUpPr fitToPage="1"/>
  </sheetPr>
  <dimension ref="A1:O66"/>
  <sheetViews>
    <sheetView showGridLines="0" view="pageBreakPreview" zoomScaleNormal="75" zoomScaleSheetLayoutView="100" workbookViewId="0">
      <selection activeCell="C40" sqref="A5:H40"/>
    </sheetView>
  </sheetViews>
  <sheetFormatPr defaultColWidth="9" defaultRowHeight="12"/>
  <cols>
    <col min="1" max="1" width="22.125" style="16" customWidth="1"/>
    <col min="2" max="2" width="14.5" style="17" bestFit="1" customWidth="1"/>
    <col min="3" max="3" width="45.625" style="1" customWidth="1"/>
    <col min="4" max="4" width="10.875" style="17" customWidth="1"/>
    <col min="5" max="5" width="3.5" style="18" customWidth="1"/>
    <col min="6" max="6" width="8.875" style="17" customWidth="1"/>
    <col min="7" max="7" width="2.5" style="17" customWidth="1"/>
    <col min="8" max="8" width="11.875" style="17" customWidth="1"/>
    <col min="9" max="16384" width="9" style="1"/>
  </cols>
  <sheetData>
    <row r="1" spans="1:15" ht="16.5" customHeight="1">
      <c r="A1" s="124" t="s">
        <v>55</v>
      </c>
      <c r="B1" s="124"/>
      <c r="C1" s="124"/>
      <c r="D1" s="124"/>
      <c r="E1" s="124"/>
      <c r="F1" s="124"/>
      <c r="G1" s="124"/>
      <c r="H1" s="124"/>
      <c r="I1" s="60" t="s">
        <v>19</v>
      </c>
      <c r="J1" s="61"/>
      <c r="K1" s="61"/>
      <c r="L1" s="61"/>
      <c r="M1" s="61"/>
      <c r="N1" s="61"/>
      <c r="O1" s="61"/>
    </row>
    <row r="2" spans="1:15" ht="16.350000000000001" customHeight="1">
      <c r="A2" s="127" t="s">
        <v>21</v>
      </c>
      <c r="B2" s="127"/>
      <c r="C2" s="127"/>
      <c r="D2" s="127"/>
      <c r="E2" s="127"/>
      <c r="F2" s="127"/>
      <c r="G2" s="127"/>
      <c r="H2" s="127"/>
      <c r="I2" s="168" t="s">
        <v>20</v>
      </c>
      <c r="J2" s="168"/>
      <c r="K2" s="168"/>
      <c r="L2" s="168"/>
      <c r="M2" s="168"/>
      <c r="N2" s="168"/>
      <c r="O2" s="168"/>
    </row>
    <row r="3" spans="1:15" ht="21">
      <c r="A3" s="59"/>
      <c r="B3" s="2"/>
      <c r="C3" s="2"/>
      <c r="D3" s="2"/>
      <c r="E3" s="2"/>
      <c r="F3" s="2"/>
      <c r="G3" s="128" t="s">
        <v>8</v>
      </c>
      <c r="H3" s="128"/>
      <c r="I3" s="168"/>
      <c r="J3" s="168"/>
      <c r="K3" s="168"/>
      <c r="L3" s="168"/>
      <c r="M3" s="168"/>
      <c r="N3" s="168"/>
      <c r="O3" s="168"/>
    </row>
    <row r="4" spans="1:15" ht="21" customHeight="1">
      <c r="A4" s="55" t="s">
        <v>18</v>
      </c>
      <c r="B4" s="54">
        <f>B40</f>
        <v>4127052</v>
      </c>
      <c r="C4" s="56" t="s">
        <v>39</v>
      </c>
      <c r="D4" s="52"/>
      <c r="E4" s="52"/>
      <c r="F4" s="52"/>
      <c r="G4" s="52"/>
      <c r="H4" s="53"/>
    </row>
    <row r="5" spans="1:15" ht="37.5" customHeight="1">
      <c r="A5" s="4" t="s">
        <v>13</v>
      </c>
      <c r="B5" s="31" t="s">
        <v>34</v>
      </c>
      <c r="C5" s="129" t="s">
        <v>16</v>
      </c>
      <c r="D5" s="130"/>
      <c r="E5" s="130"/>
      <c r="F5" s="130"/>
      <c r="G5" s="130"/>
      <c r="H5" s="131"/>
    </row>
    <row r="6" spans="1:15" ht="24" customHeight="1">
      <c r="A6" s="36" t="s">
        <v>14</v>
      </c>
      <c r="B6" s="136">
        <f>SUM(H6:H9)</f>
        <v>2750000</v>
      </c>
      <c r="C6" s="63" t="s">
        <v>63</v>
      </c>
      <c r="D6" s="48">
        <v>22000</v>
      </c>
      <c r="E6" s="49" t="s">
        <v>2</v>
      </c>
      <c r="F6" s="50">
        <v>50</v>
      </c>
      <c r="G6" s="49" t="s">
        <v>1</v>
      </c>
      <c r="H6" s="51">
        <f>D6*F6</f>
        <v>1100000</v>
      </c>
    </row>
    <row r="7" spans="1:15" ht="24" customHeight="1">
      <c r="A7" s="57"/>
      <c r="B7" s="137"/>
      <c r="C7" s="63" t="s">
        <v>64</v>
      </c>
      <c r="D7" s="48">
        <v>33000</v>
      </c>
      <c r="E7" s="49" t="s">
        <v>2</v>
      </c>
      <c r="F7" s="50">
        <v>50</v>
      </c>
      <c r="G7" s="49" t="s">
        <v>1</v>
      </c>
      <c r="H7" s="51">
        <f>D7*F7</f>
        <v>1650000</v>
      </c>
    </row>
    <row r="8" spans="1:15" ht="24" customHeight="1">
      <c r="A8" s="57"/>
      <c r="B8" s="137"/>
      <c r="C8" s="63"/>
      <c r="D8" s="48"/>
      <c r="E8" s="49" t="s">
        <v>2</v>
      </c>
      <c r="F8" s="50"/>
      <c r="G8" s="49" t="s">
        <v>1</v>
      </c>
      <c r="H8" s="51"/>
    </row>
    <row r="9" spans="1:15" ht="24" customHeight="1">
      <c r="A9" s="57"/>
      <c r="B9" s="126"/>
      <c r="C9" s="63"/>
      <c r="D9" s="48"/>
      <c r="E9" s="49" t="s">
        <v>2</v>
      </c>
      <c r="F9" s="50"/>
      <c r="G9" s="49" t="s">
        <v>1</v>
      </c>
      <c r="H9" s="51"/>
      <c r="I9" s="61"/>
    </row>
    <row r="10" spans="1:15" ht="18" customHeight="1">
      <c r="A10" s="8" t="s">
        <v>22</v>
      </c>
      <c r="B10" s="125">
        <f>SUM(H10:H12)</f>
        <v>125000</v>
      </c>
      <c r="C10" s="117" t="s">
        <v>53</v>
      </c>
      <c r="D10" s="11">
        <v>2500</v>
      </c>
      <c r="E10" s="12" t="s">
        <v>2</v>
      </c>
      <c r="F10" s="25">
        <v>50</v>
      </c>
      <c r="G10" s="12" t="s">
        <v>1</v>
      </c>
      <c r="H10" s="13">
        <f>D10*F10</f>
        <v>125000</v>
      </c>
    </row>
    <row r="11" spans="1:15" ht="18" customHeight="1">
      <c r="A11" s="34"/>
      <c r="B11" s="137"/>
      <c r="C11" s="68"/>
      <c r="D11" s="11"/>
      <c r="E11" s="12" t="s">
        <v>2</v>
      </c>
      <c r="F11" s="25"/>
      <c r="G11" s="12" t="s">
        <v>1</v>
      </c>
      <c r="H11" s="13">
        <f>D11*F11</f>
        <v>0</v>
      </c>
    </row>
    <row r="12" spans="1:15" ht="18" customHeight="1">
      <c r="A12" s="34"/>
      <c r="B12" s="126"/>
      <c r="C12" s="68"/>
      <c r="D12" s="11"/>
      <c r="E12" s="12" t="s">
        <v>2</v>
      </c>
      <c r="F12" s="25"/>
      <c r="G12" s="12" t="s">
        <v>1</v>
      </c>
      <c r="H12" s="13">
        <f>D12*F12</f>
        <v>0</v>
      </c>
    </row>
    <row r="13" spans="1:15">
      <c r="A13" s="165" t="s">
        <v>3</v>
      </c>
      <c r="B13" s="125">
        <f>SUM(H13:H17)</f>
        <v>72600</v>
      </c>
      <c r="C13" s="64" t="s">
        <v>56</v>
      </c>
      <c r="D13" s="6"/>
      <c r="E13" s="7" t="s">
        <v>0</v>
      </c>
      <c r="F13" s="35"/>
      <c r="G13" s="7" t="s">
        <v>1</v>
      </c>
      <c r="H13" s="5"/>
    </row>
    <row r="14" spans="1:15" ht="18" customHeight="1">
      <c r="A14" s="166"/>
      <c r="B14" s="137"/>
      <c r="C14" s="65" t="s">
        <v>52</v>
      </c>
      <c r="D14" s="11">
        <v>21000</v>
      </c>
      <c r="E14" s="12" t="s">
        <v>0</v>
      </c>
      <c r="F14" s="116">
        <v>2</v>
      </c>
      <c r="G14" s="12" t="s">
        <v>1</v>
      </c>
      <c r="H14" s="13">
        <f>D14*F14</f>
        <v>42000</v>
      </c>
    </row>
    <row r="15" spans="1:15" ht="18" customHeight="1">
      <c r="A15" s="166"/>
      <c r="B15" s="137"/>
      <c r="C15" s="65" t="s">
        <v>17</v>
      </c>
      <c r="D15" s="11">
        <v>10900</v>
      </c>
      <c r="E15" s="12" t="s">
        <v>0</v>
      </c>
      <c r="F15" s="62">
        <v>2</v>
      </c>
      <c r="G15" s="12" t="s">
        <v>1</v>
      </c>
      <c r="H15" s="13">
        <f t="shared" ref="H15:H34" si="0">D15*F15</f>
        <v>21800</v>
      </c>
    </row>
    <row r="16" spans="1:15" ht="18" customHeight="1">
      <c r="A16" s="166"/>
      <c r="B16" s="137"/>
      <c r="C16" s="65" t="s">
        <v>65</v>
      </c>
      <c r="D16" s="11">
        <v>4400</v>
      </c>
      <c r="E16" s="12" t="s">
        <v>0</v>
      </c>
      <c r="F16" s="115">
        <v>2</v>
      </c>
      <c r="G16" s="12" t="s">
        <v>1</v>
      </c>
      <c r="H16" s="13">
        <f t="shared" si="0"/>
        <v>8800</v>
      </c>
    </row>
    <row r="17" spans="1:8" ht="18" customHeight="1">
      <c r="A17" s="167"/>
      <c r="B17" s="126"/>
      <c r="C17" s="65"/>
      <c r="D17" s="11"/>
      <c r="E17" s="12" t="s">
        <v>0</v>
      </c>
      <c r="F17" s="28"/>
      <c r="G17" s="12" t="s">
        <v>1</v>
      </c>
      <c r="H17" s="13">
        <f t="shared" si="0"/>
        <v>0</v>
      </c>
    </row>
    <row r="18" spans="1:8" ht="18" customHeight="1">
      <c r="A18" s="132" t="s">
        <v>4</v>
      </c>
      <c r="B18" s="134">
        <f>SUM(H18:H22)</f>
        <v>74600</v>
      </c>
      <c r="C18" s="66" t="s">
        <v>51</v>
      </c>
      <c r="D18" s="11">
        <v>4000</v>
      </c>
      <c r="E18" s="12" t="s">
        <v>2</v>
      </c>
      <c r="F18" s="25">
        <v>10</v>
      </c>
      <c r="G18" s="12" t="s">
        <v>1</v>
      </c>
      <c r="H18" s="13">
        <f t="shared" si="0"/>
        <v>40000</v>
      </c>
    </row>
    <row r="19" spans="1:8" ht="18" customHeight="1">
      <c r="A19" s="133"/>
      <c r="B19" s="135"/>
      <c r="C19" s="67" t="s">
        <v>50</v>
      </c>
      <c r="D19" s="11">
        <v>6000</v>
      </c>
      <c r="E19" s="12" t="s">
        <v>2</v>
      </c>
      <c r="F19" s="25">
        <v>2</v>
      </c>
      <c r="G19" s="12" t="s">
        <v>1</v>
      </c>
      <c r="H19" s="13">
        <f t="shared" si="0"/>
        <v>12000</v>
      </c>
    </row>
    <row r="20" spans="1:8" ht="18" customHeight="1">
      <c r="A20" s="133"/>
      <c r="B20" s="135"/>
      <c r="C20" s="68" t="s">
        <v>49</v>
      </c>
      <c r="D20" s="11">
        <v>1130</v>
      </c>
      <c r="E20" s="12" t="s">
        <v>2</v>
      </c>
      <c r="F20" s="25">
        <v>20</v>
      </c>
      <c r="G20" s="12" t="s">
        <v>1</v>
      </c>
      <c r="H20" s="13">
        <f t="shared" si="0"/>
        <v>22600</v>
      </c>
    </row>
    <row r="21" spans="1:8" ht="18" customHeight="1">
      <c r="A21" s="133"/>
      <c r="B21" s="135"/>
      <c r="C21" s="68"/>
      <c r="D21" s="11"/>
      <c r="E21" s="12" t="s">
        <v>2</v>
      </c>
      <c r="F21" s="25"/>
      <c r="G21" s="12" t="s">
        <v>1</v>
      </c>
      <c r="H21" s="13">
        <f t="shared" si="0"/>
        <v>0</v>
      </c>
    </row>
    <row r="22" spans="1:8" ht="18" customHeight="1">
      <c r="A22" s="133"/>
      <c r="B22" s="135"/>
      <c r="C22" s="66"/>
      <c r="D22" s="11"/>
      <c r="E22" s="12" t="s">
        <v>2</v>
      </c>
      <c r="F22" s="25"/>
      <c r="G22" s="12" t="s">
        <v>1</v>
      </c>
      <c r="H22" s="13">
        <f t="shared" si="0"/>
        <v>0</v>
      </c>
    </row>
    <row r="23" spans="1:8" ht="23.45" customHeight="1">
      <c r="A23" s="106" t="s">
        <v>5</v>
      </c>
      <c r="B23" s="105">
        <f>SUM(H23:H23)</f>
        <v>144000</v>
      </c>
      <c r="C23" s="68" t="s">
        <v>48</v>
      </c>
      <c r="D23" s="11">
        <v>480</v>
      </c>
      <c r="E23" s="12" t="s">
        <v>2</v>
      </c>
      <c r="F23" s="25">
        <v>300</v>
      </c>
      <c r="G23" s="12" t="s">
        <v>1</v>
      </c>
      <c r="H23" s="13">
        <f t="shared" si="0"/>
        <v>144000</v>
      </c>
    </row>
    <row r="24" spans="1:8" ht="24">
      <c r="A24" s="9" t="s">
        <v>6</v>
      </c>
      <c r="B24" s="105">
        <f>SUM(H24:H24)</f>
        <v>24600</v>
      </c>
      <c r="C24" s="67" t="s">
        <v>66</v>
      </c>
      <c r="D24" s="11">
        <v>82</v>
      </c>
      <c r="E24" s="12" t="s">
        <v>0</v>
      </c>
      <c r="F24" s="25">
        <v>300</v>
      </c>
      <c r="G24" s="12" t="s">
        <v>1</v>
      </c>
      <c r="H24" s="13">
        <f t="shared" si="0"/>
        <v>24600</v>
      </c>
    </row>
    <row r="25" spans="1:8" ht="24">
      <c r="A25" s="106" t="s">
        <v>23</v>
      </c>
      <c r="B25" s="108">
        <f>SUM(H25:H25)</f>
        <v>15750</v>
      </c>
      <c r="C25" s="67" t="s">
        <v>47</v>
      </c>
      <c r="D25" s="11">
        <v>5250</v>
      </c>
      <c r="E25" s="12" t="s">
        <v>0</v>
      </c>
      <c r="F25" s="25">
        <v>3</v>
      </c>
      <c r="G25" s="12" t="s">
        <v>1</v>
      </c>
      <c r="H25" s="13">
        <f t="shared" si="0"/>
        <v>15750</v>
      </c>
    </row>
    <row r="26" spans="1:8" ht="24">
      <c r="A26" s="106" t="s">
        <v>7</v>
      </c>
      <c r="B26" s="108">
        <f>SUM(H26:H26)</f>
        <v>1400</v>
      </c>
      <c r="C26" s="67" t="s">
        <v>67</v>
      </c>
      <c r="D26" s="11">
        <v>140</v>
      </c>
      <c r="E26" s="12" t="s">
        <v>0</v>
      </c>
      <c r="F26" s="25">
        <v>10</v>
      </c>
      <c r="G26" s="12" t="s">
        <v>1</v>
      </c>
      <c r="H26" s="13">
        <f t="shared" si="0"/>
        <v>1400</v>
      </c>
    </row>
    <row r="27" spans="1:8" ht="24">
      <c r="A27" s="106" t="s">
        <v>24</v>
      </c>
      <c r="B27" s="125">
        <f>SUM(H27:H30)</f>
        <v>42000</v>
      </c>
      <c r="C27" s="67" t="s">
        <v>68</v>
      </c>
      <c r="D27" s="11">
        <f>20*6</f>
        <v>120</v>
      </c>
      <c r="E27" s="12" t="s">
        <v>0</v>
      </c>
      <c r="F27" s="25">
        <v>300</v>
      </c>
      <c r="G27" s="12" t="s">
        <v>1</v>
      </c>
      <c r="H27" s="13">
        <f t="shared" si="0"/>
        <v>36000</v>
      </c>
    </row>
    <row r="28" spans="1:8" ht="24">
      <c r="A28" s="107"/>
      <c r="B28" s="137"/>
      <c r="C28" s="67" t="s">
        <v>62</v>
      </c>
      <c r="D28" s="11">
        <v>20</v>
      </c>
      <c r="E28" s="12" t="s">
        <v>0</v>
      </c>
      <c r="F28" s="25">
        <v>300</v>
      </c>
      <c r="G28" s="12" t="s">
        <v>1</v>
      </c>
      <c r="H28" s="13">
        <f t="shared" si="0"/>
        <v>6000</v>
      </c>
    </row>
    <row r="29" spans="1:8" ht="24" customHeight="1">
      <c r="A29" s="107"/>
      <c r="B29" s="137"/>
      <c r="C29" s="69"/>
      <c r="D29" s="11"/>
      <c r="E29" s="12" t="s">
        <v>0</v>
      </c>
      <c r="F29" s="25"/>
      <c r="G29" s="12" t="s">
        <v>1</v>
      </c>
      <c r="H29" s="13">
        <f t="shared" si="0"/>
        <v>0</v>
      </c>
    </row>
    <row r="30" spans="1:8" ht="24" customHeight="1">
      <c r="A30" s="107"/>
      <c r="B30" s="126"/>
      <c r="C30" s="69"/>
      <c r="D30" s="11"/>
      <c r="E30" s="12" t="s">
        <v>0</v>
      </c>
      <c r="F30" s="25"/>
      <c r="G30" s="12" t="s">
        <v>1</v>
      </c>
      <c r="H30" s="13">
        <f t="shared" si="0"/>
        <v>0</v>
      </c>
    </row>
    <row r="31" spans="1:8" ht="18" customHeight="1">
      <c r="A31" s="156" t="s">
        <v>12</v>
      </c>
      <c r="B31" s="158">
        <f>SUM(H31:H34)</f>
        <v>224000</v>
      </c>
      <c r="C31" s="119" t="s">
        <v>57</v>
      </c>
      <c r="D31" s="11">
        <v>224000</v>
      </c>
      <c r="E31" s="12" t="s">
        <v>10</v>
      </c>
      <c r="F31" s="30">
        <v>1</v>
      </c>
      <c r="G31" s="12" t="s">
        <v>11</v>
      </c>
      <c r="H31" s="13">
        <f t="shared" si="0"/>
        <v>224000</v>
      </c>
    </row>
    <row r="32" spans="1:8" ht="18" customHeight="1">
      <c r="A32" s="156"/>
      <c r="B32" s="158"/>
      <c r="C32" s="119"/>
      <c r="D32" s="11"/>
      <c r="E32" s="12" t="s">
        <v>10</v>
      </c>
      <c r="F32" s="30"/>
      <c r="G32" s="12" t="s">
        <v>11</v>
      </c>
      <c r="H32" s="13">
        <f t="shared" si="0"/>
        <v>0</v>
      </c>
    </row>
    <row r="33" spans="1:8" ht="18" customHeight="1">
      <c r="A33" s="156"/>
      <c r="B33" s="158"/>
      <c r="C33" s="119"/>
      <c r="D33" s="11"/>
      <c r="E33" s="12" t="s">
        <v>10</v>
      </c>
      <c r="F33" s="30"/>
      <c r="G33" s="12" t="s">
        <v>11</v>
      </c>
      <c r="H33" s="13">
        <f t="shared" si="0"/>
        <v>0</v>
      </c>
    </row>
    <row r="34" spans="1:8" ht="18" customHeight="1">
      <c r="A34" s="157"/>
      <c r="B34" s="159"/>
      <c r="C34" s="120"/>
      <c r="D34" s="38"/>
      <c r="E34" s="39" t="s">
        <v>10</v>
      </c>
      <c r="F34" s="40"/>
      <c r="G34" s="39" t="s">
        <v>11</v>
      </c>
      <c r="H34" s="41">
        <f t="shared" si="0"/>
        <v>0</v>
      </c>
    </row>
    <row r="35" spans="1:8" ht="21.6" customHeight="1">
      <c r="A35" s="104" t="s">
        <v>45</v>
      </c>
      <c r="B35" s="14">
        <f>SUM(B10:B34)</f>
        <v>723950</v>
      </c>
      <c r="C35" s="101"/>
      <c r="D35" s="102"/>
      <c r="E35" s="102"/>
      <c r="F35" s="102"/>
      <c r="G35" s="102"/>
      <c r="H35" s="103"/>
    </row>
    <row r="36" spans="1:8" ht="21.6" customHeight="1">
      <c r="A36" s="104" t="s">
        <v>26</v>
      </c>
      <c r="B36" s="14">
        <f>ROUNDDOWN((B6+B35)*0.1,0)</f>
        <v>347395</v>
      </c>
      <c r="C36" s="153" t="s">
        <v>44</v>
      </c>
      <c r="D36" s="154"/>
      <c r="E36" s="154"/>
      <c r="F36" s="154"/>
      <c r="G36" s="154"/>
      <c r="H36" s="155"/>
    </row>
    <row r="37" spans="1:8" ht="21.6" customHeight="1">
      <c r="A37" s="43" t="s">
        <v>25</v>
      </c>
      <c r="B37" s="14">
        <v>0</v>
      </c>
      <c r="C37" s="101" t="s">
        <v>46</v>
      </c>
      <c r="D37" s="38"/>
      <c r="E37" s="39" t="s">
        <v>10</v>
      </c>
      <c r="F37" s="40"/>
      <c r="G37" s="39" t="s">
        <v>11</v>
      </c>
      <c r="H37" s="41">
        <f>D37*F37</f>
        <v>0</v>
      </c>
    </row>
    <row r="38" spans="1:8" ht="21.6" customHeight="1">
      <c r="A38" s="104" t="s">
        <v>43</v>
      </c>
      <c r="B38" s="14">
        <f>B6+B35+B36+B37</f>
        <v>3821345</v>
      </c>
      <c r="C38" s="101"/>
      <c r="D38" s="102"/>
      <c r="E38" s="102"/>
      <c r="F38" s="102"/>
      <c r="G38" s="102"/>
      <c r="H38" s="103"/>
    </row>
    <row r="39" spans="1:8" ht="21.6" customHeight="1">
      <c r="A39" s="43" t="s">
        <v>29</v>
      </c>
      <c r="B39" s="14">
        <f>ROUNDDOWN(B38*0.08,0)</f>
        <v>305707</v>
      </c>
      <c r="C39" s="150" t="s">
        <v>42</v>
      </c>
      <c r="D39" s="151"/>
      <c r="E39" s="151"/>
      <c r="F39" s="151"/>
      <c r="G39" s="151"/>
      <c r="H39" s="152"/>
    </row>
    <row r="40" spans="1:8" ht="21.6" customHeight="1">
      <c r="A40" s="104" t="s">
        <v>15</v>
      </c>
      <c r="B40" s="14">
        <f>B38+B39</f>
        <v>4127052</v>
      </c>
      <c r="C40" s="150"/>
      <c r="D40" s="151"/>
      <c r="E40" s="151"/>
      <c r="F40" s="151"/>
      <c r="G40" s="151"/>
      <c r="H40" s="152"/>
    </row>
    <row r="41" spans="1:8">
      <c r="A41" s="1"/>
    </row>
    <row r="42" spans="1:8">
      <c r="A42" s="1"/>
    </row>
    <row r="43" spans="1:8" ht="13.5">
      <c r="A43" s="149"/>
      <c r="B43" s="160"/>
      <c r="C43" s="160"/>
      <c r="D43" s="160"/>
      <c r="E43" s="160"/>
      <c r="F43" s="160"/>
      <c r="G43" s="160"/>
      <c r="H43" s="160"/>
    </row>
    <row r="44" spans="1:8">
      <c r="A44" s="15"/>
      <c r="F44" s="18"/>
      <c r="G44" s="18"/>
    </row>
    <row r="45" spans="1:8">
      <c r="A45" s="15"/>
      <c r="D45" s="19"/>
      <c r="E45" s="17"/>
    </row>
    <row r="46" spans="1:8">
      <c r="A46" s="15"/>
      <c r="D46" s="19"/>
      <c r="E46" s="17"/>
    </row>
    <row r="47" spans="1:8">
      <c r="A47" s="15"/>
      <c r="D47" s="19"/>
      <c r="E47" s="17"/>
    </row>
    <row r="48" spans="1:8">
      <c r="A48" s="15"/>
      <c r="D48" s="19"/>
      <c r="E48" s="17"/>
    </row>
    <row r="49" spans="1:8">
      <c r="A49" s="15"/>
      <c r="D49" s="19"/>
      <c r="E49" s="17"/>
    </row>
    <row r="50" spans="1:8">
      <c r="A50" s="15"/>
      <c r="D50" s="19"/>
      <c r="E50" s="17"/>
    </row>
    <row r="51" spans="1:8" ht="24" customHeight="1">
      <c r="A51" s="15"/>
      <c r="B51" s="20"/>
      <c r="C51" s="21"/>
      <c r="D51" s="22"/>
      <c r="E51" s="17"/>
    </row>
    <row r="52" spans="1:8">
      <c r="A52" s="15"/>
      <c r="D52" s="19"/>
      <c r="H52" s="23"/>
    </row>
    <row r="53" spans="1:8">
      <c r="A53" s="149"/>
      <c r="B53" s="149"/>
      <c r="C53" s="149"/>
      <c r="D53" s="149"/>
      <c r="E53" s="149"/>
      <c r="F53" s="149"/>
      <c r="G53" s="149"/>
      <c r="H53" s="149"/>
    </row>
    <row r="54" spans="1:8">
      <c r="A54" s="15"/>
    </row>
    <row r="55" spans="1:8">
      <c r="A55" s="15"/>
    </row>
    <row r="56" spans="1:8">
      <c r="A56" s="15"/>
    </row>
    <row r="57" spans="1:8">
      <c r="A57" s="15"/>
      <c r="D57" s="18"/>
      <c r="E57" s="17"/>
    </row>
    <row r="58" spans="1:8">
      <c r="A58" s="15"/>
      <c r="D58" s="18"/>
      <c r="E58" s="17"/>
    </row>
    <row r="59" spans="1:8">
      <c r="A59" s="15"/>
    </row>
    <row r="60" spans="1:8">
      <c r="A60" s="15"/>
    </row>
    <row r="61" spans="1:8">
      <c r="A61" s="15"/>
    </row>
    <row r="62" spans="1:8">
      <c r="A62" s="15"/>
    </row>
    <row r="63" spans="1:8">
      <c r="A63" s="15"/>
    </row>
    <row r="64" spans="1:8">
      <c r="A64" s="15"/>
    </row>
    <row r="65" spans="1:1">
      <c r="A65" s="15"/>
    </row>
    <row r="66" spans="1:1">
      <c r="A66" s="15"/>
    </row>
  </sheetData>
  <mergeCells count="19">
    <mergeCell ref="B6:B9"/>
    <mergeCell ref="I2:O3"/>
    <mergeCell ref="B27:B30"/>
    <mergeCell ref="A1:H1"/>
    <mergeCell ref="A2:H2"/>
    <mergeCell ref="G3:H3"/>
    <mergeCell ref="C5:H5"/>
    <mergeCell ref="B10:B12"/>
    <mergeCell ref="A18:A22"/>
    <mergeCell ref="B18:B22"/>
    <mergeCell ref="A31:A34"/>
    <mergeCell ref="B31:B34"/>
    <mergeCell ref="A13:A17"/>
    <mergeCell ref="B13:B17"/>
    <mergeCell ref="A53:H53"/>
    <mergeCell ref="C39:H39"/>
    <mergeCell ref="C36:H36"/>
    <mergeCell ref="C40:H40"/>
    <mergeCell ref="A43:H43"/>
  </mergeCells>
  <phoneticPr fontId="1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①研究経費の内訳</vt:lpstr>
      <vt:lpstr>入力例</vt:lpstr>
      <vt:lpstr>①研究経費の内訳!Print_Area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2018-11-08T02:25:04Z</dcterms:created>
  <dcterms:modified xsi:type="dcterms:W3CDTF">2018-11-08T02:25:42Z</dcterms:modified>
</cp:coreProperties>
</file>